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80" windowHeight="4755" activeTab="0"/>
  </bookViews>
  <sheets>
    <sheet name="Da.Manns" sheetId="1" r:id="rId1"/>
    <sheet name="Damen Ein2,4,6a,6b" sheetId="2" r:id="rId2"/>
    <sheet name="Herren-1,2,4,6a,6b" sheetId="3" r:id="rId3"/>
    <sheet name="Einze-1bis4" sheetId="4" r:id="rId4"/>
    <sheet name="Herren Manns" sheetId="5" r:id="rId5"/>
    <sheet name="MannschaftSehbeh. " sheetId="6" r:id="rId6"/>
    <sheet name="Einzel, 5,7,6a,6b" sheetId="7" r:id="rId7"/>
  </sheets>
  <externalReferences>
    <externalReference r:id="rId10"/>
    <externalReference r:id="rId11"/>
  </externalReferences>
  <definedNames/>
  <calcPr fullCalcOnLoad="1"/>
</workbook>
</file>

<file path=xl/comments1.xml><?xml version="1.0" encoding="utf-8"?>
<comments xmlns="http://schemas.openxmlformats.org/spreadsheetml/2006/main">
  <authors>
    <author>Marco N...</author>
  </authors>
  <commentList>
    <comment ref="A3" authorId="0">
      <text>
        <r>
          <rPr>
            <b/>
            <sz val="8"/>
            <rFont val="Tahoma"/>
            <family val="0"/>
          </rPr>
          <t xml:space="preserve">Marco Nelges:
</t>
        </r>
        <r>
          <rPr>
            <sz val="8"/>
            <rFont val="Tahoma"/>
            <family val="2"/>
          </rPr>
          <t xml:space="preserve">Nur auf diesem Tabellenblatt ist die Eingabe der Vereine und Spielernamen erforderlich!
Ansonsten müssen nur die Registerblätternamen der Vereine geändert werden!
</t>
        </r>
        <r>
          <rPr>
            <b/>
            <sz val="8"/>
            <rFont val="Tahoma"/>
            <family val="2"/>
          </rPr>
          <t>Wichtig:
kein Drag &amp; Drop verwenden!
Eingabe per Hand erforderlich!</t>
        </r>
      </text>
    </comment>
  </commentList>
</comments>
</file>

<file path=xl/comments2.xml><?xml version="1.0" encoding="utf-8"?>
<comments xmlns="http://schemas.openxmlformats.org/spreadsheetml/2006/main">
  <authors>
    <author>Marco N...</author>
  </authors>
  <commentList>
    <comment ref="A3" authorId="0">
      <text>
        <r>
          <rPr>
            <b/>
            <sz val="8"/>
            <rFont val="Tahoma"/>
            <family val="0"/>
          </rPr>
          <t xml:space="preserve">Marco Nelges:
</t>
        </r>
        <r>
          <rPr>
            <sz val="8"/>
            <rFont val="Tahoma"/>
            <family val="2"/>
          </rPr>
          <t>Nur auf diesem Tabellenblatt ist die Eingabe der Vereine und Spielernamen erforderlich!
Ansonsten müssen nur die Registerblätternamen der Vereine geändert werden!</t>
        </r>
      </text>
    </comment>
  </commentList>
</comments>
</file>

<file path=xl/comments3.xml><?xml version="1.0" encoding="utf-8"?>
<comments xmlns="http://schemas.openxmlformats.org/spreadsheetml/2006/main">
  <authors>
    <author>Marco N...</author>
  </authors>
  <commentList>
    <comment ref="A3" authorId="0">
      <text>
        <r>
          <rPr>
            <b/>
            <sz val="8"/>
            <rFont val="Tahoma"/>
            <family val="0"/>
          </rPr>
          <t xml:space="preserve">Marco Nelges:
</t>
        </r>
        <r>
          <rPr>
            <sz val="8"/>
            <rFont val="Tahoma"/>
            <family val="2"/>
          </rPr>
          <t>Nur auf diesem Tabellenblatt ist die Eingabe der Vereine und Spielernamen erforderlich!
Ansonsten müssen nur die Registerblätternamen der Vereine geändert werden!</t>
        </r>
      </text>
    </comment>
  </commentList>
</comments>
</file>

<file path=xl/comments4.xml><?xml version="1.0" encoding="utf-8"?>
<comments xmlns="http://schemas.openxmlformats.org/spreadsheetml/2006/main">
  <authors>
    <author>Marco N...</author>
  </authors>
  <commentList>
    <comment ref="A3" authorId="0">
      <text>
        <r>
          <rPr>
            <b/>
            <sz val="8"/>
            <rFont val="Tahoma"/>
            <family val="0"/>
          </rPr>
          <t xml:space="preserve">Marco Nelges:
</t>
        </r>
        <r>
          <rPr>
            <sz val="8"/>
            <rFont val="Tahoma"/>
            <family val="2"/>
          </rPr>
          <t>Nur auf diesem Tabellenblatt ist die Eingabe der Vereine und Spielernamen erforderlich!
Ansonsten müssen nur die Registerblätternamen der Vereine geändert werden!</t>
        </r>
      </text>
    </comment>
  </commentList>
</comments>
</file>

<file path=xl/comments5.xml><?xml version="1.0" encoding="utf-8"?>
<comments xmlns="http://schemas.openxmlformats.org/spreadsheetml/2006/main">
  <authors>
    <author>Marco N...</author>
  </authors>
  <commentList>
    <comment ref="A3" authorId="0">
      <text>
        <r>
          <rPr>
            <b/>
            <sz val="8"/>
            <rFont val="Tahoma"/>
            <family val="0"/>
          </rPr>
          <t xml:space="preserve">Marco Nelges:
</t>
        </r>
        <r>
          <rPr>
            <sz val="8"/>
            <rFont val="Tahoma"/>
            <family val="2"/>
          </rPr>
          <t xml:space="preserve">Nur auf diesem Tabellenblatt ist die Eingabe der Vereine und Spielernamen erforderlich!
Ansonsten müssen nur die Registerblätternamen der Vereine geändert werden!
</t>
        </r>
        <r>
          <rPr>
            <b/>
            <sz val="8"/>
            <rFont val="Tahoma"/>
            <family val="2"/>
          </rPr>
          <t>Wichtig:
kein Drag &amp; Drop verwenden!
Eingabe per Hand erforderlich!</t>
        </r>
      </text>
    </comment>
  </commentList>
</comments>
</file>

<file path=xl/comments7.xml><?xml version="1.0" encoding="utf-8"?>
<comments xmlns="http://schemas.openxmlformats.org/spreadsheetml/2006/main">
  <authors>
    <author>Marco N...</author>
  </authors>
  <commentList>
    <comment ref="A3" authorId="0">
      <text>
        <r>
          <rPr>
            <b/>
            <sz val="8"/>
            <rFont val="Tahoma"/>
            <family val="0"/>
          </rPr>
          <t xml:space="preserve">Marco Nelges:
</t>
        </r>
        <r>
          <rPr>
            <sz val="8"/>
            <rFont val="Tahoma"/>
            <family val="2"/>
          </rPr>
          <t>Nur auf diesem Tabellenblatt ist die Eingabe der Vereine und Spielernamen erforderlich!
Ansonsten müssen nur die Registerblätternamen der Vereine geändert werden!</t>
        </r>
      </text>
    </comment>
  </commentList>
</comments>
</file>

<file path=xl/sharedStrings.xml><?xml version="1.0" encoding="utf-8"?>
<sst xmlns="http://schemas.openxmlformats.org/spreadsheetml/2006/main" count="1159" uniqueCount="418">
  <si>
    <t>Deutsche Behindertenmeisterschaften 2003
Kegeln - Schere</t>
  </si>
  <si>
    <t>Kasseler Kegler-Verein
Hessischer Kegler- und Bowlingverband
Kegelzentrum Auepark</t>
  </si>
  <si>
    <t>Damen - Mannschaften</t>
  </si>
  <si>
    <t>Endergebnis</t>
  </si>
  <si>
    <t>4 Mannschaften</t>
  </si>
  <si>
    <t xml:space="preserve"> je Mannschaft 4 x 100 Wurf</t>
  </si>
  <si>
    <t>Saarland</t>
  </si>
  <si>
    <t>V E R E I N :</t>
  </si>
  <si>
    <t>BSG Riegelsberg</t>
  </si>
  <si>
    <t>Start-
zeit</t>
  </si>
  <si>
    <t>Start-
Bahn</t>
  </si>
  <si>
    <t>Name</t>
  </si>
  <si>
    <t>Bahn</t>
  </si>
  <si>
    <t>Gesamt</t>
  </si>
  <si>
    <t>5/9</t>
  </si>
  <si>
    <t>6/10</t>
  </si>
  <si>
    <t>7/11</t>
  </si>
  <si>
    <t>8/12</t>
  </si>
  <si>
    <t>Bonner, Sigrid</t>
  </si>
  <si>
    <t>Folz, Renate</t>
  </si>
  <si>
    <t>Mantai, Sigrid</t>
  </si>
  <si>
    <t>Richter, Christel</t>
  </si>
  <si>
    <t xml:space="preserve"> </t>
  </si>
  <si>
    <t>Ersatz</t>
  </si>
  <si>
    <t>Kullmann, D./Upadek, R.</t>
  </si>
  <si>
    <t>Summe:</t>
  </si>
  <si>
    <t>Platz:</t>
  </si>
  <si>
    <t>SPG Hüttigw./Mittelsaar/St.Ingbert</t>
  </si>
  <si>
    <t>Scholtes, Sonja</t>
  </si>
  <si>
    <t>Schu, Karin</t>
  </si>
  <si>
    <t>Ferrang, Anneliese</t>
  </si>
  <si>
    <t>Schmitt, Gertud</t>
  </si>
  <si>
    <t>Wirtz, I./Gehring U.</t>
  </si>
  <si>
    <t>NRW</t>
  </si>
  <si>
    <t>BSG Walsum</t>
  </si>
  <si>
    <t>Kottkamp, Doris</t>
  </si>
  <si>
    <t>Borchers,Elsbeth</t>
  </si>
  <si>
    <t>Sahm, Maria</t>
  </si>
  <si>
    <t>Scholz, Annemie</t>
  </si>
  <si>
    <t>Becher, Gerda</t>
  </si>
  <si>
    <t>BSG Kirchhellen</t>
  </si>
  <si>
    <t>Vogel, Sigrid</t>
  </si>
  <si>
    <t>Kempe, Erika</t>
  </si>
  <si>
    <t>Nowocin, Marianne</t>
  </si>
  <si>
    <t>Gorse, Sieglinde</t>
  </si>
  <si>
    <t>Einzel - Damen</t>
  </si>
  <si>
    <t>50 Starterinnen</t>
  </si>
  <si>
    <t xml:space="preserve"> je Starter 100 Wurf</t>
  </si>
  <si>
    <t>Start-Zeit</t>
  </si>
  <si>
    <t>WK</t>
  </si>
  <si>
    <t>AK</t>
  </si>
  <si>
    <t>Start- Nr.</t>
  </si>
  <si>
    <t>Namen</t>
  </si>
  <si>
    <t>Verein/Landesverband</t>
  </si>
  <si>
    <t>GESAMT</t>
  </si>
  <si>
    <t>Platz</t>
  </si>
  <si>
    <t>D4</t>
  </si>
  <si>
    <t>Heyduk,Margarete</t>
  </si>
  <si>
    <t>Castrop-Rauxel/ NRW</t>
  </si>
  <si>
    <t>1.</t>
  </si>
  <si>
    <t>St. Ingbert / Saarland</t>
  </si>
  <si>
    <t>2.</t>
  </si>
  <si>
    <t>Riegelsberg / Saarland</t>
  </si>
  <si>
    <t>3.</t>
  </si>
  <si>
    <t>Kirchhellen / NRW</t>
  </si>
  <si>
    <t>4.</t>
  </si>
  <si>
    <t>5.</t>
  </si>
  <si>
    <t>Lippert, Uschi</t>
  </si>
  <si>
    <t>Bad Kreuznach / Rheinl. Pfalz</t>
  </si>
  <si>
    <t>6.</t>
  </si>
  <si>
    <t>Folz,Renate</t>
  </si>
  <si>
    <t>7.</t>
  </si>
  <si>
    <t>Murano,Hannelore</t>
  </si>
  <si>
    <t>Haiger / Hessen</t>
  </si>
  <si>
    <t>8.</t>
  </si>
  <si>
    <t>Zipser, Irene</t>
  </si>
  <si>
    <t>Bremen / Bremen</t>
  </si>
  <si>
    <t>9.</t>
  </si>
  <si>
    <t>Goepel, Brigitte</t>
  </si>
  <si>
    <t>Wetzlar / Hessen</t>
  </si>
  <si>
    <t>10.</t>
  </si>
  <si>
    <t>Weiser,Liselotte</t>
  </si>
  <si>
    <t>Bremerhaven / Bremen</t>
  </si>
  <si>
    <t>11.</t>
  </si>
  <si>
    <t>Theis, Else</t>
  </si>
  <si>
    <t>Kellerwald / Hessen</t>
  </si>
  <si>
    <t>12.</t>
  </si>
  <si>
    <t>Dörfel, Inge</t>
  </si>
  <si>
    <t>Salzgitter Bad / Niedersachsen</t>
  </si>
  <si>
    <t>13.</t>
  </si>
  <si>
    <t>Nägeler,Heike</t>
  </si>
  <si>
    <t>Stollberg / NRW</t>
  </si>
  <si>
    <t>Schröder, Stefanie</t>
  </si>
  <si>
    <t>Stollwerk, Helga</t>
  </si>
  <si>
    <t>Eschweiler / NRW</t>
  </si>
  <si>
    <t>Gehring, Ursel</t>
  </si>
  <si>
    <t>Theis, Petra</t>
  </si>
  <si>
    <t>Deiters, Christine</t>
  </si>
  <si>
    <t>Ahaus / NRW</t>
  </si>
  <si>
    <t>Wirtz, Ingeborg</t>
  </si>
  <si>
    <t>Mittelsaar / Saarland</t>
  </si>
  <si>
    <t>Maak, Monika</t>
  </si>
  <si>
    <t>Nienburg / Niedersachsen</t>
  </si>
  <si>
    <t>abgebr.</t>
  </si>
  <si>
    <t>Stritzke, Regina</t>
  </si>
  <si>
    <t>Kassel / Hessen</t>
  </si>
  <si>
    <t>D2</t>
  </si>
  <si>
    <t>Rau, Inge</t>
  </si>
  <si>
    <t>Dinslaken / NRW</t>
  </si>
  <si>
    <t>Schallnat, Irmgard</t>
  </si>
  <si>
    <t>Povh, Anneliese</t>
  </si>
  <si>
    <t>KV Saartal / Rheinl.Pfalz</t>
  </si>
  <si>
    <t>Schröder, Margarethe</t>
  </si>
  <si>
    <t>Bauer, Gisela</t>
  </si>
  <si>
    <t>Stadthagen / Niedersachsen</t>
  </si>
  <si>
    <t>D6b</t>
  </si>
  <si>
    <t>Kröger, Stefanie</t>
  </si>
  <si>
    <t>Braunschweig / Niedersachsen</t>
  </si>
  <si>
    <t>Gajewski, Johanna</t>
  </si>
  <si>
    <t>Gelsenkirchen / NRW</t>
  </si>
  <si>
    <t>Goebel, Anette</t>
  </si>
  <si>
    <t>Münster / NRW</t>
  </si>
  <si>
    <t>n. St.</t>
  </si>
  <si>
    <t>Lewandowski, Ursula</t>
  </si>
  <si>
    <t>o. St.</t>
  </si>
  <si>
    <t>Wegener, Ingrid</t>
  </si>
  <si>
    <t>R-W-Neuenh. / Brandenburg</t>
  </si>
  <si>
    <t>Buss, Charlotte</t>
  </si>
  <si>
    <t>Wilhelmshaven / Niedersachsen</t>
  </si>
  <si>
    <t>Peters, Charlotte</t>
  </si>
  <si>
    <t>Lüchow / Niedersachsen</t>
  </si>
  <si>
    <t>31</t>
  </si>
  <si>
    <t>Lestin, Ursel</t>
  </si>
  <si>
    <t>26</t>
  </si>
  <si>
    <t>Kuhnen, Brigitte</t>
  </si>
  <si>
    <t>Essen / NRW</t>
  </si>
  <si>
    <t>Kuhn, Hildegard</t>
  </si>
  <si>
    <t>D6a</t>
  </si>
  <si>
    <t>Schulz, Bärbel</t>
  </si>
  <si>
    <t>Battenberg / Hessen</t>
  </si>
  <si>
    <t>Pingert, Renate</t>
  </si>
  <si>
    <t>Meyer, Gabriele</t>
  </si>
  <si>
    <t>MSV90 / Sachsen Anhalt</t>
  </si>
  <si>
    <t>Selle, Annett</t>
  </si>
  <si>
    <t>Fieber, Gabriele</t>
  </si>
  <si>
    <t>Hieb, Silvia</t>
  </si>
  <si>
    <t>Lebach / Saarland</t>
  </si>
  <si>
    <t>Bibow, Ursula</t>
  </si>
  <si>
    <t>Mikuszak, Ursula</t>
  </si>
  <si>
    <t>Langenhagen / Niedersachsen</t>
  </si>
  <si>
    <t>Kopp, Ilona</t>
  </si>
  <si>
    <t>Ehlert, Inge</t>
  </si>
  <si>
    <t>Fröhlich, Ingrid</t>
  </si>
  <si>
    <t>Offenbach / Hessen</t>
  </si>
  <si>
    <t>Buhl-Felden, Christtrau</t>
  </si>
  <si>
    <t>Frankfurt/Main / Hessen</t>
  </si>
  <si>
    <t>Einzel - Herren</t>
  </si>
  <si>
    <t>50 Starter</t>
  </si>
  <si>
    <t>H2</t>
  </si>
  <si>
    <t>Strümper, Udo</t>
  </si>
  <si>
    <t>Gladbeck / NRW</t>
  </si>
  <si>
    <t>Meier, Peter</t>
  </si>
  <si>
    <t>Schäfer, Detlef</t>
  </si>
  <si>
    <t>Minden / NRW</t>
  </si>
  <si>
    <t>38</t>
  </si>
  <si>
    <t>Bender, Eckhard</t>
  </si>
  <si>
    <t>37</t>
  </si>
  <si>
    <t>Andler, Joachim</t>
  </si>
  <si>
    <t>Hüttigweiler / Saarland</t>
  </si>
  <si>
    <t>Ziegler,Jörg</t>
  </si>
  <si>
    <t>Rompf, Waldemar</t>
  </si>
  <si>
    <t>Maack, Hans-Peter</t>
  </si>
  <si>
    <t>Uhl, Roland</t>
  </si>
  <si>
    <t>Differten / Saarland</t>
  </si>
  <si>
    <t>Neitzel, Manfres</t>
  </si>
  <si>
    <t>Herne / NRW</t>
  </si>
  <si>
    <t>H4</t>
  </si>
  <si>
    <t>Stadtfeld, Bruno</t>
  </si>
  <si>
    <t>Schneider, Heinrich</t>
  </si>
  <si>
    <t>Frate, Josef</t>
  </si>
  <si>
    <t>Jochem, Berthold</t>
  </si>
  <si>
    <t>Zweiacker, Bodo</t>
  </si>
  <si>
    <t>Hoffmann, Hans-Günter</t>
  </si>
  <si>
    <t>Lippert, Heinz</t>
  </si>
  <si>
    <t>Nolting, Harry</t>
  </si>
  <si>
    <t>Wallbaum, Walter</t>
  </si>
  <si>
    <t>Baesweiler / NRW</t>
  </si>
  <si>
    <t>Meyer, Friedhelm</t>
  </si>
  <si>
    <t>H1</t>
  </si>
  <si>
    <t>Kottkamp, Heribert</t>
  </si>
  <si>
    <t>Walsum / NRW</t>
  </si>
  <si>
    <t>Berg, Michael</t>
  </si>
  <si>
    <t>Jödecke, Claus</t>
  </si>
  <si>
    <t>Hannover / Niedersachsen</t>
  </si>
  <si>
    <t>Kleinz, Peter</t>
  </si>
  <si>
    <t>Kersting, Josef</t>
  </si>
  <si>
    <t>Willmeroth, Meik</t>
  </si>
  <si>
    <t>Bierschwale, Karl-Heinz</t>
  </si>
  <si>
    <t>H6a</t>
  </si>
  <si>
    <t>Spengler, Bernhard</t>
  </si>
  <si>
    <t>Meixelberger, Helmuth</t>
  </si>
  <si>
    <t>Chemie-Wolfen / Sachsen-Anh.</t>
  </si>
  <si>
    <t>Buchert, Hans</t>
  </si>
  <si>
    <t>Moers / NRW</t>
  </si>
  <si>
    <t>Schubert, Lothar</t>
  </si>
  <si>
    <t>Hübchen, Martin</t>
  </si>
  <si>
    <t>Berns, Hans</t>
  </si>
  <si>
    <t>Noltemeier, Wolfgang</t>
  </si>
  <si>
    <t>Oestreich, Hans-Jürgen</t>
  </si>
  <si>
    <t>Mikuszak, Klaus</t>
  </si>
  <si>
    <t>Haft, Horst</t>
  </si>
  <si>
    <t>Knopp, Wolfgang</t>
  </si>
  <si>
    <t>H6b</t>
  </si>
  <si>
    <t>Lokat, Peter</t>
  </si>
  <si>
    <t>Winkler, Uwe</t>
  </si>
  <si>
    <t>Schwarz, Marian</t>
  </si>
  <si>
    <t>Paulsen, Hans</t>
  </si>
  <si>
    <t>Kapp, Jochen</t>
  </si>
  <si>
    <t>Scholl, Bernd</t>
  </si>
  <si>
    <t>Bartelt, Roland</t>
  </si>
  <si>
    <t>Wendland, Bernd</t>
  </si>
  <si>
    <t>Goldner, Heinzfried</t>
  </si>
  <si>
    <t>Pinnow, Gerhard</t>
  </si>
  <si>
    <t>Haus, Harald</t>
  </si>
  <si>
    <t>Einzel - Herren&amp;Damen</t>
  </si>
  <si>
    <t>50 Starter/innen</t>
  </si>
  <si>
    <t>H5</t>
  </si>
  <si>
    <t>Meixelberger, Frank</t>
  </si>
  <si>
    <t>Schwellnus, Wildfried</t>
  </si>
  <si>
    <t>Repelen / NRW</t>
  </si>
  <si>
    <t>Mai, Erwin</t>
  </si>
  <si>
    <t>Wesel / NRW</t>
  </si>
  <si>
    <t>Meyerdierk, Gerd</t>
  </si>
  <si>
    <t>Elsholz, Enrico</t>
  </si>
  <si>
    <t>Gajewski, Manfred</t>
  </si>
  <si>
    <t>Behrendt, Tilo</t>
  </si>
  <si>
    <t>Ernst, Helmut</t>
  </si>
  <si>
    <t>Schulz, Helmuth</t>
  </si>
  <si>
    <t>Klecker, Oskar</t>
  </si>
  <si>
    <t>Dyx, Willi</t>
  </si>
  <si>
    <t>Moers, / NRW</t>
  </si>
  <si>
    <t>Holtorf, Günther</t>
  </si>
  <si>
    <t>Recktenwald, Klaus</t>
  </si>
  <si>
    <t>Folz, Manfred</t>
  </si>
  <si>
    <t>Maas, Peter</t>
  </si>
  <si>
    <t>D5</t>
  </si>
  <si>
    <t>Brühl, Susanne</t>
  </si>
  <si>
    <t>Gausmann, Anja</t>
  </si>
  <si>
    <t>Lippstadt / NRW</t>
  </si>
  <si>
    <t>Ferlin, Anja</t>
  </si>
  <si>
    <t>Simmet, Annette</t>
  </si>
  <si>
    <t>Kalberlah, Elfriede</t>
  </si>
  <si>
    <t>Mai, Klara</t>
  </si>
  <si>
    <t>Wenzel, Helene</t>
  </si>
  <si>
    <t>Frese, Gertrud</t>
  </si>
  <si>
    <t>Schneider, Marlies</t>
  </si>
  <si>
    <t>D7</t>
  </si>
  <si>
    <t>Wöstmann, Gerda</t>
  </si>
  <si>
    <t>Gütersloh / NRW</t>
  </si>
  <si>
    <t>H7</t>
  </si>
  <si>
    <t>Gruschka, Georg</t>
  </si>
  <si>
    <t>Linscheid, Markus</t>
  </si>
  <si>
    <t>RSG Koblenz / Rheinl. Pfalz</t>
  </si>
  <si>
    <t>Staude, Wolfgang</t>
  </si>
  <si>
    <t>Niederzwehren / Hessen</t>
  </si>
  <si>
    <t>Grütt, Jürgen</t>
  </si>
  <si>
    <t>Bauer, Fritz</t>
  </si>
  <si>
    <t>Thönnes, Eberhard</t>
  </si>
  <si>
    <t>Blaue, Klaus</t>
  </si>
  <si>
    <t>Versmold / NRW</t>
  </si>
  <si>
    <t>Mettler, Hans-Joachim</t>
  </si>
  <si>
    <t>Krausse, Siegfried</t>
  </si>
  <si>
    <t>Krebs, Helmut</t>
  </si>
  <si>
    <t>Müller, Herbert</t>
  </si>
  <si>
    <t>Brandt, Josef</t>
  </si>
  <si>
    <t>Nikolay, Alex</t>
  </si>
  <si>
    <t>Kochen, Werner</t>
  </si>
  <si>
    <t>Oberhausen / NRW</t>
  </si>
  <si>
    <t>Schumann, Horst</t>
  </si>
  <si>
    <t>Formanowski,H.-Jürgen</t>
  </si>
  <si>
    <t>Molzen, Manfred</t>
  </si>
  <si>
    <t>Fabich, Kurt</t>
  </si>
  <si>
    <t>Walkowiak, Fritz</t>
  </si>
  <si>
    <t>Bethge, Jürgen</t>
  </si>
  <si>
    <t>Müller, Werner</t>
  </si>
  <si>
    <t>Krefeld / NRW</t>
  </si>
  <si>
    <t>Hermann, Uwe</t>
  </si>
  <si>
    <t>Jörres, Helge</t>
  </si>
  <si>
    <t>Einzel Männer,Herren &amp; Damen</t>
  </si>
  <si>
    <t>M4</t>
  </si>
  <si>
    <t>Preis, Sebastian</t>
  </si>
  <si>
    <t>Sinn / Hessen</t>
  </si>
  <si>
    <t>Hoen, Edgar</t>
  </si>
  <si>
    <t>Wagner, Ingo</t>
  </si>
  <si>
    <t>Brandt, Anton</t>
  </si>
  <si>
    <t>Schmitt, Klaus</t>
  </si>
  <si>
    <t>Musielak, Peter</t>
  </si>
  <si>
    <t>Loddoch, Reinhard</t>
  </si>
  <si>
    <t>Gebauer, Joachim</t>
  </si>
  <si>
    <t>Celle / Niedersachsen</t>
  </si>
  <si>
    <t>Schäfer, Heiko</t>
  </si>
  <si>
    <t>Prüm / Rheinl. Pfalz</t>
  </si>
  <si>
    <t>M3</t>
  </si>
  <si>
    <t>Weier, Klaus</t>
  </si>
  <si>
    <t>Trier / Rheinl. Pfalz</t>
  </si>
  <si>
    <t>Albrecht, Kunibert</t>
  </si>
  <si>
    <t>Tenhumberg, Josef</t>
  </si>
  <si>
    <t>Krämer, Horst</t>
  </si>
  <si>
    <t>Castrop-Rauxel / NRW</t>
  </si>
  <si>
    <t>Schlesselmann, Jakob</t>
  </si>
  <si>
    <t>Viktora, Klaus</t>
  </si>
  <si>
    <t>M2</t>
  </si>
  <si>
    <t>Denny, Udo</t>
  </si>
  <si>
    <t>Volkmer, Werner</t>
  </si>
  <si>
    <t>Baldes, Viktor</t>
  </si>
  <si>
    <t>Hauswald, Erich</t>
  </si>
  <si>
    <t>Nowoczin, Hans-Otto</t>
  </si>
  <si>
    <t>Kahle, Rudolf</t>
  </si>
  <si>
    <t>Pelzer, Günter (WKV)</t>
  </si>
  <si>
    <t>Iserlohn / NRW</t>
  </si>
  <si>
    <t>Ullmann, Helmut</t>
  </si>
  <si>
    <t>Lotz, Arnold</t>
  </si>
  <si>
    <t>Povh,Ettore (DKB)</t>
  </si>
  <si>
    <t>Heckmann, Friedrich</t>
  </si>
  <si>
    <t>M1</t>
  </si>
  <si>
    <t>Drechsel, Fritz</t>
  </si>
  <si>
    <t>Fink, Bernhard</t>
  </si>
  <si>
    <t>Schallnat, Dieter</t>
  </si>
  <si>
    <t>Stange, Gisbert</t>
  </si>
  <si>
    <t>Kollmeier, Karl</t>
  </si>
  <si>
    <t>Frohnhöfer, Rudolf</t>
  </si>
  <si>
    <t>Poddig, Heinz</t>
  </si>
  <si>
    <t>Harder,Dietrich</t>
  </si>
  <si>
    <t>Wolfsburg/Niedersachsen</t>
  </si>
  <si>
    <t>Schwabe, Erhard</t>
  </si>
  <si>
    <t>Schäfer, Heinrich</t>
  </si>
  <si>
    <t>D1</t>
  </si>
  <si>
    <t>Borchers, Elsbeth</t>
  </si>
  <si>
    <t>Kohlhepp, Antonie</t>
  </si>
  <si>
    <t>Zierenberg / Hessen</t>
  </si>
  <si>
    <t>H3</t>
  </si>
  <si>
    <t>Hanenberg, Theo</t>
  </si>
  <si>
    <t>Kempe, Herbert</t>
  </si>
  <si>
    <t>Biegler, Ferdinand</t>
  </si>
  <si>
    <t>Korbach / Hessen</t>
  </si>
  <si>
    <t>Stüber, Helmut</t>
  </si>
  <si>
    <t>Berzen, Josef</t>
  </si>
  <si>
    <t>Lenhard, Josef</t>
  </si>
  <si>
    <t>Dressler, Helmut</t>
  </si>
  <si>
    <t>Wedemann, Heino</t>
  </si>
  <si>
    <t>D3</t>
  </si>
  <si>
    <t>Mantai, Siegrid</t>
  </si>
  <si>
    <t>Rietze, Minna</t>
  </si>
  <si>
    <t>Deutsche Behindertenmeistermeisterschaften 2003
Kegeln - Schere</t>
  </si>
  <si>
    <t>Herren Allg. - Mannschaften</t>
  </si>
  <si>
    <t>10 Mannschaften</t>
  </si>
  <si>
    <t xml:space="preserve"> je Mannschaft 6 x 100 Wurf</t>
  </si>
  <si>
    <t>BSG Differten</t>
  </si>
  <si>
    <t>Müller, Hubert</t>
  </si>
  <si>
    <t>Baltes/Kerner/Robert</t>
  </si>
  <si>
    <t>Thomas, H.-Emil</t>
  </si>
  <si>
    <t>Hansen, Peter</t>
  </si>
  <si>
    <t>Albrecht/Rack/Dreßler</t>
  </si>
  <si>
    <t>SPG Hüttersdorf-Mittelsaar</t>
  </si>
  <si>
    <t>Brachmann, H.-P.</t>
  </si>
  <si>
    <t>Schneider, Raim.</t>
  </si>
  <si>
    <t>Reinsbach, Klaus</t>
  </si>
  <si>
    <t>Schrecklinger, Rud.</t>
  </si>
  <si>
    <t>Naumann/Honnecker/Huberty</t>
  </si>
  <si>
    <t>Schattschneider, D.</t>
  </si>
  <si>
    <t>Gerth, Friedhelm</t>
  </si>
  <si>
    <t>Longino, Fritz</t>
  </si>
  <si>
    <t>Grieb, Berthold</t>
  </si>
  <si>
    <t>Stöcker, Franz</t>
  </si>
  <si>
    <t>Franke/Hannenberke/Fink</t>
  </si>
  <si>
    <t>BSG Hüttigweiler</t>
  </si>
  <si>
    <t>Jochum, Berthold</t>
  </si>
  <si>
    <t>Kuhn, Fredi</t>
  </si>
  <si>
    <t>Wolter, Günter</t>
  </si>
  <si>
    <t>Brandstetter, Hermann</t>
  </si>
  <si>
    <t>Hessen</t>
  </si>
  <si>
    <t>BSV Sinn</t>
  </si>
  <si>
    <t>Maitz, Franz</t>
  </si>
  <si>
    <t>Schneider, Torsten</t>
  </si>
  <si>
    <t>Matzko, Friedhelm</t>
  </si>
  <si>
    <t>Dalwigk, Eugen</t>
  </si>
  <si>
    <t>Preiß, Sebastian</t>
  </si>
  <si>
    <t>Laube/Viktoria/Preiß</t>
  </si>
  <si>
    <t>BSG Eschweiler</t>
  </si>
  <si>
    <t>Stollwerk, Willi</t>
  </si>
  <si>
    <t>Pesch, Klaus</t>
  </si>
  <si>
    <t>Contzen, Wilfried</t>
  </si>
  <si>
    <t>Engelbrecht, Rob.</t>
  </si>
  <si>
    <t>Meisenberg, Karl</t>
  </si>
  <si>
    <t>Rocke/Graaf/Stollwerk</t>
  </si>
  <si>
    <t>BSG Haiger</t>
  </si>
  <si>
    <t>Murano, Francesco</t>
  </si>
  <si>
    <t>Alber, Karl-Otto</t>
  </si>
  <si>
    <t>Weyand, Willy</t>
  </si>
  <si>
    <t>Kreft, Michael</t>
  </si>
  <si>
    <t>Poddig/Murano</t>
  </si>
  <si>
    <t>Niedersachsen</t>
  </si>
  <si>
    <t>NBS Nienburg</t>
  </si>
  <si>
    <t>Maak, Peter</t>
  </si>
  <si>
    <t>Maack, Monika</t>
  </si>
  <si>
    <t>Heckmann, Friedh.</t>
  </si>
  <si>
    <t>Schleeßelmann, Ja.</t>
  </si>
  <si>
    <t>Feßner, Horst</t>
  </si>
  <si>
    <t>Schmidt</t>
  </si>
  <si>
    <t>VSG Wetzlar</t>
  </si>
  <si>
    <t>Henkel, Horst</t>
  </si>
  <si>
    <t>Keil, Jürgen</t>
  </si>
  <si>
    <t>Dittrich, Stefan</t>
  </si>
  <si>
    <t>a. K.</t>
  </si>
  <si>
    <t>Tabelle</t>
  </si>
  <si>
    <t>Verein</t>
  </si>
  <si>
    <t>E i n z e l e r g e b n i s s e</t>
  </si>
  <si>
    <t>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</si>
</sst>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m\ yyyy"/>
  </numFmts>
  <fonts count="14">
    <font>
      <sz val="10"/>
      <name val="Arial"/>
      <family val="0"/>
    </font>
    <font>
      <b/>
      <sz val="16"/>
      <name val="Lucida Calligraphy"/>
      <family val="4"/>
    </font>
    <font>
      <sz val="14"/>
      <name val="Lucida Calligraphy"/>
      <family val="4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8"/>
      <name val="Tahoma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1" borderId="0" xfId="0" applyFont="1" applyFill="1" applyBorder="1" applyAlignment="1">
      <alignment horizontal="left" vertical="center"/>
    </xf>
    <xf numFmtId="0" fontId="4" fillId="1" borderId="0" xfId="0" applyFont="1" applyFill="1" applyBorder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18" fontId="5" fillId="1" borderId="1" xfId="0" applyNumberFormat="1" applyFont="1" applyFill="1" applyBorder="1" applyAlignment="1">
      <alignment horizontal="left" vertical="center"/>
    </xf>
    <xf numFmtId="18" fontId="5" fillId="1" borderId="2" xfId="0" applyNumberFormat="1" applyFont="1" applyFill="1" applyBorder="1" applyAlignment="1">
      <alignment horizontal="left" vertical="center"/>
    </xf>
    <xf numFmtId="18" fontId="5" fillId="1" borderId="3" xfId="0" applyNumberFormat="1" applyFont="1" applyFill="1" applyBorder="1" applyAlignment="1">
      <alignment horizontal="center" vertical="center"/>
    </xf>
    <xf numFmtId="0" fontId="5" fillId="1" borderId="3" xfId="0" applyFont="1" applyFill="1" applyBorder="1" applyAlignment="1">
      <alignment horizontal="center" vertical="center"/>
    </xf>
    <xf numFmtId="0" fontId="5" fillId="1" borderId="4" xfId="0" applyFont="1" applyFill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1" borderId="4" xfId="0" applyFont="1" applyFill="1" applyBorder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Continuous" vertical="center"/>
    </xf>
    <xf numFmtId="49" fontId="3" fillId="0" borderId="11" xfId="0" applyNumberFormat="1" applyFont="1" applyBorder="1" applyAlignment="1">
      <alignment horizontal="centerContinuous" vertical="center"/>
    </xf>
    <xf numFmtId="0" fontId="5" fillId="1" borderId="12" xfId="0" applyFont="1" applyFill="1" applyBorder="1" applyAlignment="1">
      <alignment horizontal="center" vertical="center"/>
    </xf>
    <xf numFmtId="20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4" fillId="1" borderId="17" xfId="0" applyFont="1" applyFill="1" applyBorder="1" applyAlignment="1">
      <alignment horizontal="center" vertical="center"/>
    </xf>
    <xf numFmtId="20" fontId="3" fillId="0" borderId="18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20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4" fillId="1" borderId="23" xfId="0" applyFont="1" applyFill="1" applyBorder="1" applyAlignment="1">
      <alignment horizontal="center" vertical="center"/>
    </xf>
    <xf numFmtId="18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18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5" fillId="1" borderId="27" xfId="0" applyFont="1" applyFill="1" applyBorder="1" applyAlignment="1">
      <alignment horizontal="center" vertical="center"/>
    </xf>
    <xf numFmtId="1" fontId="4" fillId="1" borderId="2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7" fillId="1" borderId="2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5" fillId="1" borderId="3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5" fillId="1" borderId="3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Continuous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5" fillId="1" borderId="2" xfId="0" applyFont="1" applyFill="1" applyBorder="1" applyAlignment="1">
      <alignment horizontal="center" vertical="center"/>
    </xf>
    <xf numFmtId="18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  <protection hidden="1"/>
    </xf>
    <xf numFmtId="0" fontId="4" fillId="1" borderId="0" xfId="0" applyFont="1" applyFill="1" applyBorder="1" applyAlignment="1">
      <alignment horizontal="right" vertical="center"/>
    </xf>
    <xf numFmtId="20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10" fillId="1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0" fillId="1" borderId="1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20" fontId="0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4" fillId="1" borderId="35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20" fontId="0" fillId="0" borderId="3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4" fillId="1" borderId="37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20" fontId="0" fillId="0" borderId="40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4" fillId="1" borderId="4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20" fontId="0" fillId="0" borderId="43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4" fillId="1" borderId="21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20" fontId="11" fillId="0" borderId="40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left" vertical="center"/>
    </xf>
    <xf numFmtId="0" fontId="0" fillId="0" borderId="46" xfId="0" applyFont="1" applyBorder="1" applyAlignment="1">
      <alignment horizontal="center" vertical="center"/>
    </xf>
    <xf numFmtId="0" fontId="4" fillId="1" borderId="46" xfId="0" applyFont="1" applyFill="1" applyBorder="1" applyAlignment="1">
      <alignment horizontal="center" vertical="center"/>
    </xf>
    <xf numFmtId="20" fontId="0" fillId="0" borderId="47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8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/>
    </xf>
    <xf numFmtId="0" fontId="4" fillId="1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4" fillId="1" borderId="34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20" fontId="0" fillId="0" borderId="36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1" borderId="0" xfId="0" applyFont="1" applyFill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0" fillId="0" borderId="49" xfId="0" applyFont="1" applyBorder="1" applyAlignment="1">
      <alignment horizontal="center" vertical="center"/>
    </xf>
    <xf numFmtId="20" fontId="0" fillId="0" borderId="51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37" xfId="0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/>
    </xf>
    <xf numFmtId="0" fontId="4" fillId="1" borderId="52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20" fontId="0" fillId="0" borderId="5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5" xfId="0" applyFont="1" applyBorder="1" applyAlignment="1">
      <alignment horizontal="left" vertical="center"/>
    </xf>
    <xf numFmtId="0" fontId="4" fillId="1" borderId="55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7" xfId="0" applyFont="1" applyBorder="1" applyAlignment="1">
      <alignment horizontal="left" vertical="center"/>
    </xf>
    <xf numFmtId="0" fontId="4" fillId="1" borderId="57" xfId="0" applyFont="1" applyFill="1" applyBorder="1" applyAlignment="1">
      <alignment horizontal="center" vertical="center"/>
    </xf>
    <xf numFmtId="20" fontId="0" fillId="0" borderId="59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0" xfId="0" applyFont="1" applyBorder="1" applyAlignment="1">
      <alignment horizontal="left" vertical="center"/>
    </xf>
    <xf numFmtId="0" fontId="4" fillId="1" borderId="60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20" fontId="3" fillId="0" borderId="6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20" fontId="5" fillId="1" borderId="64" xfId="0" applyNumberFormat="1" applyFont="1" applyFill="1" applyBorder="1" applyAlignment="1">
      <alignment horizontal="center" vertical="center" wrapText="1"/>
    </xf>
    <xf numFmtId="20" fontId="5" fillId="1" borderId="65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" fontId="5" fillId="1" borderId="2" xfId="0" applyNumberFormat="1" applyFont="1" applyFill="1" applyBorder="1" applyAlignment="1">
      <alignment horizontal="center" vertical="center"/>
    </xf>
    <xf numFmtId="0" fontId="5" fillId="1" borderId="3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4" fillId="1" borderId="2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1" borderId="0" xfId="0" applyFont="1" applyFill="1" applyAlignment="1">
      <alignment horizontal="left" vertical="center"/>
    </xf>
    <xf numFmtId="0" fontId="4" fillId="1" borderId="0" xfId="0" applyFont="1" applyFill="1" applyAlignment="1">
      <alignment horizontal="right" vertical="center"/>
    </xf>
    <xf numFmtId="18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4" fillId="0" borderId="66" xfId="0" applyNumberFormat="1" applyFont="1" applyBorder="1" applyAlignment="1">
      <alignment horizontal="center" vertical="center"/>
    </xf>
    <xf numFmtId="0" fontId="5" fillId="0" borderId="67" xfId="0" applyFont="1" applyBorder="1" applyAlignment="1">
      <alignment horizontal="left" vertical="center"/>
    </xf>
    <xf numFmtId="0" fontId="3" fillId="0" borderId="68" xfId="0" applyFont="1" applyBorder="1" applyAlignment="1">
      <alignment horizontal="center" vertical="center"/>
    </xf>
    <xf numFmtId="0" fontId="4" fillId="1" borderId="69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5" fillId="0" borderId="63" xfId="0" applyFont="1" applyBorder="1" applyAlignment="1">
      <alignment horizontal="left" vertical="center"/>
    </xf>
    <xf numFmtId="0" fontId="3" fillId="0" borderId="63" xfId="0" applyFont="1" applyBorder="1" applyAlignment="1">
      <alignment horizontal="center" vertical="center"/>
    </xf>
    <xf numFmtId="0" fontId="4" fillId="1" borderId="7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4" fillId="1" borderId="44" xfId="0" applyFont="1" applyFill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men%20Mannschaf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nnschaft%20Herren%20Blind%20Sehbeh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nschaften"/>
      <sheetName val="Tabelle"/>
    </sheetNames>
    <sheetDataSet>
      <sheetData sheetId="0">
        <row r="8">
          <cell r="D8" t="str">
            <v>BSG Riegelsberg</v>
          </cell>
        </row>
        <row r="20">
          <cell r="D20" t="str">
            <v>SPG Hüttigw./Mittelsaar/St.Ingbert</v>
          </cell>
        </row>
        <row r="32">
          <cell r="D32" t="str">
            <v>BSG Walsum</v>
          </cell>
        </row>
        <row r="44">
          <cell r="D44" t="str">
            <v>BSG Kirchhellen</v>
          </cell>
        </row>
      </sheetData>
      <sheetData sheetId="1">
        <row r="12">
          <cell r="A12" t="str">
            <v>1.</v>
          </cell>
          <cell r="B12" t="str">
            <v>BSG Riegelsberg</v>
          </cell>
        </row>
        <row r="13">
          <cell r="A13" t="str">
            <v>2.</v>
          </cell>
          <cell r="B13" t="str">
            <v>SPG Hüttigw./Mittelsaar/St.Ingbert</v>
          </cell>
        </row>
        <row r="14">
          <cell r="A14" t="str">
            <v>3.</v>
          </cell>
          <cell r="B14" t="str">
            <v>BSG Kirchhellen</v>
          </cell>
        </row>
        <row r="15">
          <cell r="A15" t="str">
            <v>4.</v>
          </cell>
          <cell r="B15" t="str">
            <v>BSG Walsum</v>
          </cell>
        </row>
        <row r="16">
          <cell r="A16" t="str">
            <v>5.</v>
          </cell>
          <cell r="B16" t="str">
            <v>Kirchhellen</v>
          </cell>
        </row>
        <row r="17">
          <cell r="A17" t="str">
            <v>6.</v>
          </cell>
          <cell r="B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nnschaften"/>
      <sheetName val="Tabelle"/>
    </sheetNames>
    <sheetDataSet>
      <sheetData sheetId="0">
        <row r="1">
          <cell r="A1" t="str">
            <v>Deutsche Behindertenmeisterschaften 2003
Kegeln - Schere</v>
          </cell>
        </row>
        <row r="2">
          <cell r="A2" t="str">
            <v>Kasseler Kegler-Verein
Hessischer Kegler- und Bowlingverband
Kegelzentrum Auepark</v>
          </cell>
        </row>
        <row r="4">
          <cell r="A4" t="str">
            <v>Herren Blind/Sehbeh. - Mannschaften</v>
          </cell>
          <cell r="G4" t="str">
            <v>Endergebnis</v>
          </cell>
        </row>
        <row r="6">
          <cell r="A6" t="str">
            <v>10 Mannschaften</v>
          </cell>
          <cell r="C6" t="str">
            <v> je Mannschaft 4 x 100 Wurf</v>
          </cell>
          <cell r="G6">
            <v>37807</v>
          </cell>
        </row>
        <row r="8">
          <cell r="D8" t="str">
            <v>SG Gladbeck-VSW Wesel</v>
          </cell>
        </row>
        <row r="11">
          <cell r="H11">
            <v>558</v>
          </cell>
        </row>
        <row r="12">
          <cell r="H12">
            <v>604</v>
          </cell>
        </row>
        <row r="13">
          <cell r="H13">
            <v>635</v>
          </cell>
        </row>
        <row r="14">
          <cell r="H14">
            <v>694</v>
          </cell>
        </row>
        <row r="15">
          <cell r="H15" t="str">
            <v> </v>
          </cell>
        </row>
        <row r="16">
          <cell r="H16">
            <v>2491</v>
          </cell>
        </row>
        <row r="20">
          <cell r="D20" t="str">
            <v>BSG Langenhagen</v>
          </cell>
        </row>
        <row r="23">
          <cell r="H23">
            <v>606</v>
          </cell>
        </row>
        <row r="24">
          <cell r="H24">
            <v>700</v>
          </cell>
        </row>
        <row r="25">
          <cell r="H25">
            <v>539</v>
          </cell>
        </row>
        <row r="26">
          <cell r="H26">
            <v>653</v>
          </cell>
        </row>
        <row r="27">
          <cell r="H27" t="str">
            <v> </v>
          </cell>
        </row>
        <row r="28">
          <cell r="H28">
            <v>2498</v>
          </cell>
        </row>
        <row r="32">
          <cell r="D32" t="str">
            <v>SG Chemie-Wolfen</v>
          </cell>
        </row>
        <row r="35">
          <cell r="H35">
            <v>649</v>
          </cell>
        </row>
        <row r="36">
          <cell r="H36">
            <v>695</v>
          </cell>
        </row>
        <row r="37">
          <cell r="H37">
            <v>462</v>
          </cell>
        </row>
        <row r="38">
          <cell r="H38">
            <v>585</v>
          </cell>
        </row>
        <row r="39">
          <cell r="H39" t="str">
            <v> </v>
          </cell>
        </row>
        <row r="40">
          <cell r="H40">
            <v>2391</v>
          </cell>
        </row>
        <row r="44">
          <cell r="D44" t="str">
            <v>BSG Moers</v>
          </cell>
        </row>
        <row r="47">
          <cell r="H47">
            <v>523</v>
          </cell>
        </row>
        <row r="48">
          <cell r="H48">
            <v>565</v>
          </cell>
        </row>
        <row r="49">
          <cell r="H49">
            <v>504</v>
          </cell>
        </row>
        <row r="50">
          <cell r="H50">
            <v>582</v>
          </cell>
        </row>
        <row r="51">
          <cell r="H51" t="str">
            <v> </v>
          </cell>
        </row>
        <row r="52">
          <cell r="H52">
            <v>2174</v>
          </cell>
        </row>
        <row r="59">
          <cell r="H59" t="str">
            <v> </v>
          </cell>
        </row>
        <row r="60">
          <cell r="H60" t="str">
            <v> </v>
          </cell>
        </row>
        <row r="61">
          <cell r="H61" t="str">
            <v> </v>
          </cell>
        </row>
        <row r="62">
          <cell r="H62" t="str">
            <v> </v>
          </cell>
        </row>
        <row r="63">
          <cell r="H63" t="str">
            <v> </v>
          </cell>
        </row>
        <row r="64">
          <cell r="H64">
            <v>0</v>
          </cell>
        </row>
        <row r="68">
          <cell r="D68" t="str">
            <v>VfL Repelen</v>
          </cell>
        </row>
        <row r="71">
          <cell r="H71">
            <v>544</v>
          </cell>
        </row>
        <row r="72">
          <cell r="H72">
            <v>558</v>
          </cell>
        </row>
        <row r="73">
          <cell r="H73">
            <v>521</v>
          </cell>
        </row>
        <row r="74">
          <cell r="H74">
            <v>709</v>
          </cell>
        </row>
        <row r="75">
          <cell r="H75" t="str">
            <v> </v>
          </cell>
        </row>
        <row r="76">
          <cell r="H76">
            <v>2332</v>
          </cell>
        </row>
        <row r="80">
          <cell r="D80" t="str">
            <v>SfB Bremen</v>
          </cell>
        </row>
        <row r="83">
          <cell r="H83">
            <v>597</v>
          </cell>
        </row>
        <row r="84">
          <cell r="H84">
            <v>589</v>
          </cell>
        </row>
        <row r="85">
          <cell r="H85">
            <v>470</v>
          </cell>
        </row>
        <row r="86">
          <cell r="H86">
            <v>573</v>
          </cell>
        </row>
        <row r="87">
          <cell r="H87" t="str">
            <v> </v>
          </cell>
        </row>
        <row r="88">
          <cell r="H88">
            <v>2229</v>
          </cell>
        </row>
        <row r="92">
          <cell r="D92" t="str">
            <v>SG Rot-Weiss-Neuenhagen</v>
          </cell>
        </row>
        <row r="95">
          <cell r="H95">
            <v>501</v>
          </cell>
        </row>
        <row r="96">
          <cell r="H96">
            <v>579</v>
          </cell>
        </row>
        <row r="97">
          <cell r="H97">
            <v>549</v>
          </cell>
        </row>
        <row r="98">
          <cell r="H98">
            <v>581</v>
          </cell>
        </row>
        <row r="99">
          <cell r="H99" t="str">
            <v> </v>
          </cell>
        </row>
        <row r="100">
          <cell r="H100">
            <v>2210</v>
          </cell>
        </row>
        <row r="104">
          <cell r="D104" t="str">
            <v>Meisterjäger 01 Lebach</v>
          </cell>
        </row>
        <row r="107">
          <cell r="H107">
            <v>462</v>
          </cell>
        </row>
        <row r="108">
          <cell r="H108">
            <v>578</v>
          </cell>
        </row>
        <row r="109">
          <cell r="H109">
            <v>541</v>
          </cell>
        </row>
        <row r="110">
          <cell r="H110">
            <v>695</v>
          </cell>
        </row>
        <row r="111">
          <cell r="H111" t="str">
            <v> </v>
          </cell>
        </row>
        <row r="112">
          <cell r="H112">
            <v>2276</v>
          </cell>
        </row>
        <row r="116">
          <cell r="D116" t="str">
            <v>Magdeburger SV 90</v>
          </cell>
        </row>
        <row r="119">
          <cell r="H119">
            <v>485</v>
          </cell>
        </row>
        <row r="120">
          <cell r="H120">
            <v>536</v>
          </cell>
        </row>
        <row r="121">
          <cell r="H121">
            <v>547</v>
          </cell>
        </row>
        <row r="122">
          <cell r="H122">
            <v>615</v>
          </cell>
        </row>
        <row r="123">
          <cell r="H123" t="str">
            <v> </v>
          </cell>
        </row>
        <row r="124">
          <cell r="H124">
            <v>2183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I1" sqref="I1"/>
    </sheetView>
  </sheetViews>
  <sheetFormatPr defaultColWidth="11.421875" defaultRowHeight="12.75"/>
  <sheetData>
    <row r="1" spans="1:8" ht="21.75">
      <c r="A1" s="1" t="s">
        <v>0</v>
      </c>
      <c r="B1" s="1"/>
      <c r="C1" s="1"/>
      <c r="D1" s="1"/>
      <c r="E1" s="1"/>
      <c r="F1" s="1"/>
      <c r="G1" s="1"/>
      <c r="H1" s="1"/>
    </row>
    <row r="2" spans="1:8" ht="19.5">
      <c r="A2" s="2" t="s">
        <v>1</v>
      </c>
      <c r="B2" s="3"/>
      <c r="C2" s="3"/>
      <c r="D2" s="3"/>
      <c r="E2" s="3"/>
      <c r="F2" s="3"/>
      <c r="G2" s="3"/>
      <c r="H2" s="3"/>
    </row>
    <row r="3" spans="1:8" ht="15">
      <c r="A3" s="4"/>
      <c r="B3" s="4"/>
      <c r="C3" s="4"/>
      <c r="D3" s="4"/>
      <c r="E3" s="4"/>
      <c r="F3" s="4"/>
      <c r="G3" s="4"/>
      <c r="H3" s="4"/>
    </row>
    <row r="4" spans="1:8" ht="18">
      <c r="A4" s="5" t="s">
        <v>2</v>
      </c>
      <c r="B4" s="5"/>
      <c r="C4" s="5"/>
      <c r="D4" s="5"/>
      <c r="E4" s="5"/>
      <c r="F4" s="5"/>
      <c r="G4" s="6" t="s">
        <v>3</v>
      </c>
      <c r="H4" s="6"/>
    </row>
    <row r="5" spans="1:8" ht="15">
      <c r="A5" s="7"/>
      <c r="B5" s="8"/>
      <c r="C5" s="8"/>
      <c r="D5" s="8"/>
      <c r="E5" s="8"/>
      <c r="F5" s="8"/>
      <c r="G5" s="8"/>
      <c r="H5" s="9"/>
    </row>
    <row r="6" spans="1:8" ht="15">
      <c r="A6" s="10" t="s">
        <v>4</v>
      </c>
      <c r="B6" s="10"/>
      <c r="C6" s="11" t="s">
        <v>5</v>
      </c>
      <c r="D6" s="11"/>
      <c r="E6" s="11"/>
      <c r="F6" s="11"/>
      <c r="G6" s="12">
        <v>37807</v>
      </c>
      <c r="H6" s="12"/>
    </row>
    <row r="7" spans="1:8" ht="15">
      <c r="A7" s="7"/>
      <c r="B7" s="8"/>
      <c r="C7" s="8"/>
      <c r="D7" s="8"/>
      <c r="E7" s="8"/>
      <c r="F7" s="8"/>
      <c r="G7" s="8"/>
      <c r="H7" s="8"/>
    </row>
    <row r="8" spans="1:8" ht="15.75">
      <c r="A8" s="13" t="s">
        <v>6</v>
      </c>
      <c r="B8" s="14"/>
      <c r="C8" s="15" t="s">
        <v>7</v>
      </c>
      <c r="D8" s="16" t="s">
        <v>8</v>
      </c>
      <c r="E8" s="16"/>
      <c r="F8" s="16"/>
      <c r="G8" s="16"/>
      <c r="H8" s="17"/>
    </row>
    <row r="9" spans="1:8" ht="15">
      <c r="A9" s="18" t="s">
        <v>9</v>
      </c>
      <c r="B9" s="19" t="s">
        <v>10</v>
      </c>
      <c r="C9" s="20" t="s">
        <v>11</v>
      </c>
      <c r="D9" s="20" t="s">
        <v>12</v>
      </c>
      <c r="E9" s="21"/>
      <c r="F9" s="21"/>
      <c r="G9" s="22"/>
      <c r="H9" s="23" t="s">
        <v>13</v>
      </c>
    </row>
    <row r="10" spans="1:8" ht="15.75" thickBot="1">
      <c r="A10" s="24"/>
      <c r="B10" s="25"/>
      <c r="C10" s="26"/>
      <c r="D10" s="27" t="s">
        <v>14</v>
      </c>
      <c r="E10" s="27" t="s">
        <v>15</v>
      </c>
      <c r="F10" s="27" t="s">
        <v>16</v>
      </c>
      <c r="G10" s="28" t="s">
        <v>17</v>
      </c>
      <c r="H10" s="29"/>
    </row>
    <row r="11" spans="1:8" ht="18.75" thickTop="1">
      <c r="A11" s="30">
        <v>0.3333333333333333</v>
      </c>
      <c r="B11" s="31">
        <v>5</v>
      </c>
      <c r="C11" s="32" t="s">
        <v>18</v>
      </c>
      <c r="D11" s="33">
        <v>153</v>
      </c>
      <c r="E11" s="33">
        <v>168</v>
      </c>
      <c r="F11" s="33">
        <v>161</v>
      </c>
      <c r="G11" s="33">
        <v>160</v>
      </c>
      <c r="H11" s="34">
        <f>IF(SUM(D11:G11)&gt;0,SUM(D11:G11)," ")</f>
        <v>642</v>
      </c>
    </row>
    <row r="12" spans="1:8" ht="18">
      <c r="A12" s="35">
        <v>0.3333333333333333</v>
      </c>
      <c r="B12" s="31">
        <v>9</v>
      </c>
      <c r="C12" s="32" t="s">
        <v>19</v>
      </c>
      <c r="D12" s="33">
        <v>177</v>
      </c>
      <c r="E12" s="33">
        <v>176</v>
      </c>
      <c r="F12" s="33">
        <v>166</v>
      </c>
      <c r="G12" s="33">
        <v>170</v>
      </c>
      <c r="H12" s="34">
        <f>IF(SUM(D12:G12)&gt;0,SUM(D12:G12)," ")</f>
        <v>689</v>
      </c>
    </row>
    <row r="13" spans="1:8" ht="18">
      <c r="A13" s="35">
        <v>0.3645833333333333</v>
      </c>
      <c r="B13" s="31">
        <v>6</v>
      </c>
      <c r="C13" s="36" t="s">
        <v>20</v>
      </c>
      <c r="D13" s="33">
        <v>171</v>
      </c>
      <c r="E13" s="33">
        <v>165</v>
      </c>
      <c r="F13" s="33">
        <v>157</v>
      </c>
      <c r="G13" s="33">
        <v>156</v>
      </c>
      <c r="H13" s="34">
        <f>IF(SUM(D13:G13)&gt;0,SUM(D13:G13)," ")</f>
        <v>649</v>
      </c>
    </row>
    <row r="14" spans="1:8" ht="18">
      <c r="A14" s="35">
        <v>0.3645833333333333</v>
      </c>
      <c r="B14" s="31">
        <v>10</v>
      </c>
      <c r="C14" s="36" t="s">
        <v>21</v>
      </c>
      <c r="D14" s="33">
        <v>195</v>
      </c>
      <c r="E14" s="33">
        <v>187</v>
      </c>
      <c r="F14" s="33">
        <v>187</v>
      </c>
      <c r="G14" s="33">
        <v>178</v>
      </c>
      <c r="H14" s="34">
        <f>IF(SUM(D14:G14)&gt;0,SUM(D14:G14)," ")</f>
        <v>747</v>
      </c>
    </row>
    <row r="15" spans="1:8" ht="18.75" thickBot="1">
      <c r="A15" s="37" t="s">
        <v>22</v>
      </c>
      <c r="B15" s="38" t="s">
        <v>23</v>
      </c>
      <c r="C15" s="39" t="s">
        <v>24</v>
      </c>
      <c r="D15" s="40" t="s">
        <v>22</v>
      </c>
      <c r="E15" s="40" t="s">
        <v>22</v>
      </c>
      <c r="F15" s="40" t="s">
        <v>22</v>
      </c>
      <c r="G15" s="40" t="s">
        <v>22</v>
      </c>
      <c r="H15" s="41" t="str">
        <f>IF(SUM(D15:G15)&gt;0,SUM(D15:G15)," ")</f>
        <v> </v>
      </c>
    </row>
    <row r="16" spans="1:8" ht="19.5" thickBot="1" thickTop="1">
      <c r="A16" s="7"/>
      <c r="B16" s="42"/>
      <c r="C16" s="43"/>
      <c r="D16" s="43"/>
      <c r="E16" s="44"/>
      <c r="F16" s="45"/>
      <c r="G16" s="46" t="s">
        <v>25</v>
      </c>
      <c r="H16" s="47">
        <f>SUM(H11:H15)</f>
        <v>2727</v>
      </c>
    </row>
    <row r="17" spans="1:8" ht="18.75" thickTop="1">
      <c r="A17" s="7"/>
      <c r="B17" s="48"/>
      <c r="C17" s="49"/>
      <c r="D17" s="49"/>
      <c r="E17" s="9"/>
      <c r="F17" s="50"/>
      <c r="G17" s="51" t="s">
        <v>26</v>
      </c>
      <c r="H17" s="52" t="str">
        <f>IF(H16&gt;0,IF('[1]Tabelle'!B12='[1]Mannschaften'!D8,'[1]Tabelle'!A12,IF('[1]Tabelle'!B13='[1]Mannschaften'!D8,'[1]Tabelle'!A13,IF('[1]Tabelle'!B14='[1]Mannschaften'!D8,'[1]Tabelle'!A14,IF('[1]Tabelle'!B15='[1]Mannschaften'!D8,'[1]Tabelle'!A15,IF('[1]Tabelle'!B16='[1]Mannschaften'!D8,'[1]Tabelle'!A16,IF('[1]Tabelle'!B17='[1]Mannschaften'!D8,'[1]Tabelle'!A17,IF('[1]Tabelle'!#REF!='[1]Mannschaften'!D8,'[1]Tabelle'!#REF!,'[1]Tabelle'!A18))))))),"")</f>
        <v>1.</v>
      </c>
    </row>
    <row r="18" spans="1:8" ht="15.75">
      <c r="A18" s="7"/>
      <c r="B18" s="48"/>
      <c r="C18" s="49"/>
      <c r="D18" s="49"/>
      <c r="E18" s="9"/>
      <c r="F18" s="9"/>
      <c r="G18" s="53"/>
      <c r="H18" s="54"/>
    </row>
    <row r="19" spans="1:8" ht="15">
      <c r="A19" s="7"/>
      <c r="B19" s="8"/>
      <c r="C19" s="8"/>
      <c r="D19" s="8"/>
      <c r="E19" s="8"/>
      <c r="F19" s="8"/>
      <c r="G19" s="8"/>
      <c r="H19" s="8"/>
    </row>
    <row r="20" spans="1:8" ht="15.75">
      <c r="A20" s="13" t="s">
        <v>6</v>
      </c>
      <c r="B20" s="14"/>
      <c r="C20" s="15" t="str">
        <f>C8</f>
        <v>V E R E I N :</v>
      </c>
      <c r="D20" s="55" t="s">
        <v>27</v>
      </c>
      <c r="E20" s="55"/>
      <c r="F20" s="55"/>
      <c r="G20" s="55"/>
      <c r="H20" s="17"/>
    </row>
    <row r="21" spans="1:8" ht="15">
      <c r="A21" s="18" t="str">
        <f>A9</f>
        <v>Start-
zeit</v>
      </c>
      <c r="B21" s="56" t="str">
        <f>B9</f>
        <v>Start-
Bahn</v>
      </c>
      <c r="C21" s="57" t="str">
        <f>C9</f>
        <v>Name</v>
      </c>
      <c r="D21" s="20" t="str">
        <f>D9</f>
        <v>Bahn</v>
      </c>
      <c r="E21" s="21"/>
      <c r="F21" s="21"/>
      <c r="G21" s="22"/>
      <c r="H21" s="58" t="str">
        <f>H9</f>
        <v>Gesamt</v>
      </c>
    </row>
    <row r="22" spans="1:8" ht="15.75" thickBot="1">
      <c r="A22" s="24"/>
      <c r="B22" s="59"/>
      <c r="C22" s="60"/>
      <c r="D22" s="61" t="str">
        <f>D10</f>
        <v>5/9</v>
      </c>
      <c r="E22" s="27" t="s">
        <v>15</v>
      </c>
      <c r="F22" s="27" t="s">
        <v>16</v>
      </c>
      <c r="G22" s="28" t="s">
        <v>17</v>
      </c>
      <c r="H22" s="62"/>
    </row>
    <row r="23" spans="1:8" ht="18.75" thickTop="1">
      <c r="A23" s="30">
        <v>0.3333333333333333</v>
      </c>
      <c r="B23" s="31">
        <v>6</v>
      </c>
      <c r="C23" s="32" t="s">
        <v>28</v>
      </c>
      <c r="D23" s="63">
        <v>159</v>
      </c>
      <c r="E23" s="63">
        <v>175</v>
      </c>
      <c r="F23" s="63">
        <v>163</v>
      </c>
      <c r="G23" s="63">
        <v>167</v>
      </c>
      <c r="H23" s="34">
        <f>IF(SUM(D23:G23)&gt;0,SUM(D23:G23)," ")</f>
        <v>664</v>
      </c>
    </row>
    <row r="24" spans="1:8" ht="18">
      <c r="A24" s="35">
        <v>0.3333333333333333</v>
      </c>
      <c r="B24" s="31">
        <v>10</v>
      </c>
      <c r="C24" s="32" t="s">
        <v>29</v>
      </c>
      <c r="D24" s="63">
        <v>180</v>
      </c>
      <c r="E24" s="63">
        <v>162</v>
      </c>
      <c r="F24" s="63">
        <v>179</v>
      </c>
      <c r="G24" s="63">
        <v>182</v>
      </c>
      <c r="H24" s="34">
        <f>IF(SUM(D24:G24)&gt;0,SUM(D24:G24)," ")</f>
        <v>703</v>
      </c>
    </row>
    <row r="25" spans="1:8" ht="18">
      <c r="A25" s="35">
        <v>0.3645833333333333</v>
      </c>
      <c r="B25" s="31">
        <v>5</v>
      </c>
      <c r="C25" s="32" t="s">
        <v>30</v>
      </c>
      <c r="D25" s="63">
        <v>173</v>
      </c>
      <c r="E25" s="63">
        <v>185</v>
      </c>
      <c r="F25" s="63">
        <v>178</v>
      </c>
      <c r="G25" s="63">
        <v>177</v>
      </c>
      <c r="H25" s="34">
        <f>IF(SUM(D25:G25)&gt;0,SUM(D25:G25)," ")</f>
        <v>713</v>
      </c>
    </row>
    <row r="26" spans="1:8" ht="18">
      <c r="A26" s="35">
        <v>0.3645833333333333</v>
      </c>
      <c r="B26" s="31">
        <v>9</v>
      </c>
      <c r="C26" s="32" t="s">
        <v>31</v>
      </c>
      <c r="D26" s="63">
        <v>151</v>
      </c>
      <c r="E26" s="63">
        <v>150</v>
      </c>
      <c r="F26" s="63">
        <v>147</v>
      </c>
      <c r="G26" s="63">
        <v>162</v>
      </c>
      <c r="H26" s="34">
        <f>IF(SUM(D26:G26)&gt;0,SUM(D26:G26)," ")</f>
        <v>610</v>
      </c>
    </row>
    <row r="27" spans="1:8" ht="18.75" thickBot="1">
      <c r="A27" s="37" t="s">
        <v>22</v>
      </c>
      <c r="B27" s="38" t="str">
        <f>B15</f>
        <v>Ersatz</v>
      </c>
      <c r="C27" s="64" t="s">
        <v>32</v>
      </c>
      <c r="D27" s="65" t="s">
        <v>22</v>
      </c>
      <c r="E27" s="65" t="s">
        <v>22</v>
      </c>
      <c r="F27" s="65" t="s">
        <v>22</v>
      </c>
      <c r="G27" s="65" t="s">
        <v>22</v>
      </c>
      <c r="H27" s="41" t="str">
        <f>IF(SUM(D27:G27)&gt;0,SUM(D27:G27)," ")</f>
        <v> </v>
      </c>
    </row>
    <row r="28" spans="1:8" ht="19.5" thickBot="1" thickTop="1">
      <c r="A28" s="7"/>
      <c r="B28" s="42"/>
      <c r="C28" s="43"/>
      <c r="D28" s="43"/>
      <c r="E28" s="44"/>
      <c r="F28" s="45"/>
      <c r="G28" s="46" t="s">
        <v>25</v>
      </c>
      <c r="H28" s="47">
        <f>SUM(H23:H27)</f>
        <v>2690</v>
      </c>
    </row>
    <row r="29" spans="1:8" ht="18.75" thickTop="1">
      <c r="A29" s="7"/>
      <c r="B29" s="48"/>
      <c r="C29" s="49"/>
      <c r="D29" s="49"/>
      <c r="E29" s="9"/>
      <c r="F29" s="50"/>
      <c r="G29" s="51" t="s">
        <v>26</v>
      </c>
      <c r="H29" s="52" t="str">
        <f>IF(H28&gt;0,IF('[1]Tabelle'!B12='[1]Mannschaften'!D20,'[1]Tabelle'!A12,IF('[1]Tabelle'!B13='[1]Mannschaften'!D20,'[1]Tabelle'!A13,IF('[1]Tabelle'!B14='[1]Mannschaften'!D20,'[1]Tabelle'!A14,IF('[1]Tabelle'!B15='[1]Mannschaften'!D20,'[1]Tabelle'!A15,IF('[1]Tabelle'!B16='[1]Mannschaften'!D20,'[1]Tabelle'!A16,IF('[1]Tabelle'!B17='[1]Mannschaften'!D20,'[1]Tabelle'!A17,IF('[1]Tabelle'!#REF!='[1]Mannschaften'!D20,'[1]Tabelle'!#REF!,'[1]Tabelle'!A18))))))),"")</f>
        <v>2.</v>
      </c>
    </row>
    <row r="30" spans="1:8" ht="15">
      <c r="A30" s="66" t="s">
        <v>22</v>
      </c>
      <c r="B30" s="66"/>
      <c r="C30" s="66"/>
      <c r="D30" s="66"/>
      <c r="E30" s="66"/>
      <c r="F30" s="66"/>
      <c r="G30" s="66"/>
      <c r="H30" s="66"/>
    </row>
    <row r="31" spans="1:8" ht="15">
      <c r="A31" s="7"/>
      <c r="B31" s="8"/>
      <c r="C31" s="8"/>
      <c r="D31" s="8"/>
      <c r="E31" s="8"/>
      <c r="F31" s="8"/>
      <c r="G31" s="8"/>
      <c r="H31" s="8"/>
    </row>
    <row r="32" spans="1:8" ht="15.75">
      <c r="A32" s="13" t="s">
        <v>33</v>
      </c>
      <c r="B32" s="14"/>
      <c r="C32" s="15" t="str">
        <f>C8</f>
        <v>V E R E I N :</v>
      </c>
      <c r="D32" s="67" t="s">
        <v>34</v>
      </c>
      <c r="E32" s="67"/>
      <c r="F32" s="67"/>
      <c r="G32" s="67"/>
      <c r="H32" s="17"/>
    </row>
    <row r="33" spans="1:8" ht="15">
      <c r="A33" s="18" t="str">
        <f>A9</f>
        <v>Start-
zeit</v>
      </c>
      <c r="B33" s="56" t="str">
        <f>B9</f>
        <v>Start-
Bahn</v>
      </c>
      <c r="C33" s="57" t="str">
        <f>C9</f>
        <v>Name</v>
      </c>
      <c r="D33" s="20" t="str">
        <f>D9</f>
        <v>Bahn</v>
      </c>
      <c r="E33" s="21"/>
      <c r="F33" s="21"/>
      <c r="G33" s="22"/>
      <c r="H33" s="58" t="str">
        <f>H9</f>
        <v>Gesamt</v>
      </c>
    </row>
    <row r="34" spans="1:8" ht="15.75" thickBot="1">
      <c r="A34" s="24"/>
      <c r="B34" s="59"/>
      <c r="C34" s="60"/>
      <c r="D34" s="61" t="str">
        <f>D10</f>
        <v>5/9</v>
      </c>
      <c r="E34" s="27" t="s">
        <v>15</v>
      </c>
      <c r="F34" s="27" t="s">
        <v>16</v>
      </c>
      <c r="G34" s="28" t="s">
        <v>17</v>
      </c>
      <c r="H34" s="62"/>
    </row>
    <row r="35" spans="1:8" ht="18.75" thickTop="1">
      <c r="A35" s="30">
        <v>0.3333333333333333</v>
      </c>
      <c r="B35" s="31">
        <v>7</v>
      </c>
      <c r="C35" s="32" t="s">
        <v>35</v>
      </c>
      <c r="D35" s="33">
        <v>164</v>
      </c>
      <c r="E35" s="33">
        <v>170</v>
      </c>
      <c r="F35" s="33">
        <v>161</v>
      </c>
      <c r="G35" s="33">
        <v>172</v>
      </c>
      <c r="H35" s="34">
        <f>IF(SUM(D35:G35)&gt;0,SUM(D35:G35)," ")</f>
        <v>667</v>
      </c>
    </row>
    <row r="36" spans="1:8" ht="18">
      <c r="A36" s="35">
        <v>0.3333333333333333</v>
      </c>
      <c r="B36" s="31">
        <v>11</v>
      </c>
      <c r="C36" s="32" t="s">
        <v>36</v>
      </c>
      <c r="D36" s="33">
        <v>150</v>
      </c>
      <c r="E36" s="33">
        <v>157</v>
      </c>
      <c r="F36" s="33">
        <v>138</v>
      </c>
      <c r="G36" s="33">
        <v>145</v>
      </c>
      <c r="H36" s="34">
        <f>IF(SUM(D36:G36)&gt;0,SUM(D36:G36)," ")</f>
        <v>590</v>
      </c>
    </row>
    <row r="37" spans="1:8" ht="18">
      <c r="A37" s="35">
        <v>0.3645833333333333</v>
      </c>
      <c r="B37" s="31">
        <v>8</v>
      </c>
      <c r="C37" s="32" t="s">
        <v>37</v>
      </c>
      <c r="D37" s="33">
        <v>153</v>
      </c>
      <c r="E37" s="33">
        <v>149</v>
      </c>
      <c r="F37" s="33">
        <v>160</v>
      </c>
      <c r="G37" s="33">
        <v>167</v>
      </c>
      <c r="H37" s="34">
        <f>IF(SUM(D37:G37)&gt;0,SUM(D37:G37)," ")</f>
        <v>629</v>
      </c>
    </row>
    <row r="38" spans="1:8" ht="18">
      <c r="A38" s="35">
        <v>0.3645833333333333</v>
      </c>
      <c r="B38" s="31">
        <v>12</v>
      </c>
      <c r="C38" s="32" t="s">
        <v>38</v>
      </c>
      <c r="D38" s="33"/>
      <c r="E38" s="33"/>
      <c r="F38" s="33"/>
      <c r="G38" s="33">
        <v>126</v>
      </c>
      <c r="H38" s="34">
        <f>IF(SUM(D38:G38)&gt;0,SUM(D38:G38)," ")</f>
        <v>126</v>
      </c>
    </row>
    <row r="39" spans="1:8" ht="18.75" thickBot="1">
      <c r="A39" s="37" t="s">
        <v>22</v>
      </c>
      <c r="B39" s="38" t="str">
        <f>B15</f>
        <v>Ersatz</v>
      </c>
      <c r="C39" s="64" t="s">
        <v>39</v>
      </c>
      <c r="D39" s="40">
        <v>152</v>
      </c>
      <c r="E39" s="40">
        <v>142</v>
      </c>
      <c r="F39" s="40">
        <v>135</v>
      </c>
      <c r="G39" s="40">
        <v>4</v>
      </c>
      <c r="H39" s="41">
        <f>IF(SUM(D39:G39)&gt;0,SUM(D39:G39)," ")</f>
        <v>433</v>
      </c>
    </row>
    <row r="40" spans="1:8" ht="19.5" thickBot="1" thickTop="1">
      <c r="A40" s="7"/>
      <c r="B40" s="42"/>
      <c r="C40" s="43"/>
      <c r="D40" s="43"/>
      <c r="E40" s="44"/>
      <c r="F40" s="45"/>
      <c r="G40" s="46" t="s">
        <v>25</v>
      </c>
      <c r="H40" s="47">
        <f>SUM(H35:H39)</f>
        <v>2445</v>
      </c>
    </row>
    <row r="41" spans="1:8" ht="18.75" thickTop="1">
      <c r="A41" s="7"/>
      <c r="B41" s="48"/>
      <c r="C41" s="49"/>
      <c r="D41" s="49"/>
      <c r="E41" s="9"/>
      <c r="F41" s="50"/>
      <c r="G41" s="51" t="s">
        <v>26</v>
      </c>
      <c r="H41" s="52" t="str">
        <f>IF(H40&gt;0,IF('[1]Tabelle'!B12='[1]Mannschaften'!D32,'[1]Tabelle'!A12,IF('[1]Tabelle'!B13='[1]Mannschaften'!D32,'[1]Tabelle'!A13,IF('[1]Tabelle'!B14='[1]Mannschaften'!D32,'[1]Tabelle'!A14,IF('[1]Tabelle'!B15='[1]Mannschaften'!D32,'[1]Tabelle'!A15,IF('[1]Tabelle'!B16='[1]Mannschaften'!D32,'[1]Tabelle'!A16,IF('[1]Tabelle'!B17='[1]Mannschaften'!D32,'[1]Tabelle'!A17,IF('[1]Tabelle'!#REF!='[1]Mannschaften'!D32,'[1]Tabelle'!#REF!,'[1]Tabelle'!A18))))))),"")</f>
        <v>4.</v>
      </c>
    </row>
    <row r="42" spans="1:8" ht="15.75">
      <c r="A42" s="7"/>
      <c r="B42" s="48"/>
      <c r="C42" s="49"/>
      <c r="D42" s="49"/>
      <c r="E42" s="9"/>
      <c r="F42" s="9"/>
      <c r="G42" s="53"/>
      <c r="H42" s="54"/>
    </row>
    <row r="43" spans="1:8" ht="15">
      <c r="A43" s="7"/>
      <c r="B43" s="8"/>
      <c r="C43" s="8"/>
      <c r="D43" s="8"/>
      <c r="E43" s="8"/>
      <c r="F43" s="8"/>
      <c r="G43" s="8"/>
      <c r="H43" s="8"/>
    </row>
    <row r="44" spans="1:8" ht="15.75">
      <c r="A44" s="13" t="s">
        <v>33</v>
      </c>
      <c r="B44" s="14"/>
      <c r="C44" s="15" t="str">
        <f>C8</f>
        <v>V E R E I N :</v>
      </c>
      <c r="D44" s="67" t="s">
        <v>40</v>
      </c>
      <c r="E44" s="67"/>
      <c r="F44" s="67"/>
      <c r="G44" s="67"/>
      <c r="H44" s="17"/>
    </row>
    <row r="45" spans="1:8" ht="15">
      <c r="A45" s="18" t="str">
        <f>A9</f>
        <v>Start-
zeit</v>
      </c>
      <c r="B45" s="56" t="str">
        <f>B9</f>
        <v>Start-
Bahn</v>
      </c>
      <c r="C45" s="57" t="str">
        <f>C9</f>
        <v>Name</v>
      </c>
      <c r="D45" s="20" t="str">
        <f>D9</f>
        <v>Bahn</v>
      </c>
      <c r="E45" s="21"/>
      <c r="F45" s="21"/>
      <c r="G45" s="22"/>
      <c r="H45" s="58" t="str">
        <f>H9</f>
        <v>Gesamt</v>
      </c>
    </row>
    <row r="46" spans="1:8" ht="15.75" thickBot="1">
      <c r="A46" s="24"/>
      <c r="B46" s="59"/>
      <c r="C46" s="60"/>
      <c r="D46" s="61" t="str">
        <f>D10</f>
        <v>5/9</v>
      </c>
      <c r="E46" s="27" t="s">
        <v>15</v>
      </c>
      <c r="F46" s="27" t="s">
        <v>16</v>
      </c>
      <c r="G46" s="28" t="s">
        <v>17</v>
      </c>
      <c r="H46" s="62"/>
    </row>
    <row r="47" spans="1:8" ht="18.75" thickTop="1">
      <c r="A47" s="30">
        <v>0.3333333333333333</v>
      </c>
      <c r="B47" s="31">
        <v>8</v>
      </c>
      <c r="C47" s="32" t="s">
        <v>41</v>
      </c>
      <c r="D47" s="33">
        <v>146</v>
      </c>
      <c r="E47" s="33">
        <v>149</v>
      </c>
      <c r="F47" s="33">
        <v>146</v>
      </c>
      <c r="G47" s="33">
        <v>149</v>
      </c>
      <c r="H47" s="34">
        <f>IF(SUM(D47:G47)&gt;0,SUM(D47:G47)," ")</f>
        <v>590</v>
      </c>
    </row>
    <row r="48" spans="1:8" ht="18">
      <c r="A48" s="35">
        <v>0.3333333333333333</v>
      </c>
      <c r="B48" s="31">
        <v>12</v>
      </c>
      <c r="C48" s="32" t="s">
        <v>42</v>
      </c>
      <c r="D48" s="33">
        <v>174</v>
      </c>
      <c r="E48" s="33">
        <v>183</v>
      </c>
      <c r="F48" s="33">
        <v>193</v>
      </c>
      <c r="G48" s="33">
        <v>172</v>
      </c>
      <c r="H48" s="34">
        <f>IF(SUM(D48:G48)&gt;0,SUM(D48:G48)," ")</f>
        <v>722</v>
      </c>
    </row>
    <row r="49" spans="1:8" ht="18">
      <c r="A49" s="35">
        <v>0.3645833333333333</v>
      </c>
      <c r="B49" s="31">
        <v>7</v>
      </c>
      <c r="C49" s="36" t="s">
        <v>43</v>
      </c>
      <c r="D49" s="33">
        <v>154</v>
      </c>
      <c r="E49" s="33">
        <v>163</v>
      </c>
      <c r="F49" s="33">
        <v>169</v>
      </c>
      <c r="G49" s="33">
        <v>149</v>
      </c>
      <c r="H49" s="34">
        <f>IF(SUM(D49:G49)&gt;0,SUM(D49:G49)," ")</f>
        <v>635</v>
      </c>
    </row>
    <row r="50" spans="1:8" ht="18">
      <c r="A50" s="35">
        <v>0.3645833333333333</v>
      </c>
      <c r="B50" s="31">
        <v>11</v>
      </c>
      <c r="C50" s="36" t="s">
        <v>44</v>
      </c>
      <c r="D50" s="33">
        <v>179</v>
      </c>
      <c r="E50" s="33">
        <v>180</v>
      </c>
      <c r="F50" s="33">
        <v>189</v>
      </c>
      <c r="G50" s="33">
        <v>175</v>
      </c>
      <c r="H50" s="34">
        <f>IF(SUM(D50:G50)&gt;0,SUM(D50:G50)," ")</f>
        <v>723</v>
      </c>
    </row>
    <row r="51" spans="1:8" ht="18.75" thickBot="1">
      <c r="A51" s="37" t="s">
        <v>22</v>
      </c>
      <c r="B51" s="38" t="str">
        <f>B15</f>
        <v>Ersatz</v>
      </c>
      <c r="C51" s="64"/>
      <c r="D51" s="40" t="s">
        <v>22</v>
      </c>
      <c r="E51" s="40" t="s">
        <v>22</v>
      </c>
      <c r="F51" s="40" t="s">
        <v>22</v>
      </c>
      <c r="G51" s="40" t="s">
        <v>22</v>
      </c>
      <c r="H51" s="41" t="str">
        <f>IF(SUM(D51:G51)&gt;0,SUM(D51:G51)," ")</f>
        <v> </v>
      </c>
    </row>
    <row r="52" spans="1:8" ht="19.5" thickBot="1" thickTop="1">
      <c r="A52" s="7"/>
      <c r="B52" s="42"/>
      <c r="C52" s="43"/>
      <c r="D52" s="43"/>
      <c r="E52" s="44"/>
      <c r="F52" s="45"/>
      <c r="G52" s="46" t="s">
        <v>25</v>
      </c>
      <c r="H52" s="47">
        <f>SUM(H47:H51)</f>
        <v>2670</v>
      </c>
    </row>
    <row r="53" spans="1:8" ht="18.75" thickTop="1">
      <c r="A53" s="7"/>
      <c r="B53" s="48"/>
      <c r="C53" s="49"/>
      <c r="D53" s="49"/>
      <c r="E53" s="9"/>
      <c r="F53" s="50"/>
      <c r="G53" s="51" t="s">
        <v>26</v>
      </c>
      <c r="H53" s="52" t="str">
        <f>IF(H52&gt;0,IF('[1]Tabelle'!B12='[1]Mannschaften'!D44,'[1]Tabelle'!A12,IF('[1]Tabelle'!B13='[1]Mannschaften'!D44,'[1]Tabelle'!A13,IF('[1]Tabelle'!B14='[1]Mannschaften'!D44,'[1]Tabelle'!A14,IF('[1]Tabelle'!B15='[1]Mannschaften'!D44,'[1]Tabelle'!A15,IF('[1]Tabelle'!B16='[1]Mannschaften'!D44,'[1]Tabelle'!A16,IF('[1]Tabelle'!B17='[1]Mannschaften'!D44,'[1]Tabelle'!A17,IF('[1]Tabelle'!#REF!='[1]Mannschaften'!D44,'[1]Tabelle'!#REF!,'[1]Tabelle'!A18))))))),"")</f>
        <v>3.</v>
      </c>
    </row>
    <row r="54" spans="1:8" ht="15">
      <c r="A54" s="68" t="str">
        <f>A30</f>
        <v> </v>
      </c>
      <c r="B54" s="68"/>
      <c r="C54" s="68"/>
      <c r="D54" s="68"/>
      <c r="E54" s="68"/>
      <c r="F54" s="68"/>
      <c r="G54" s="68"/>
      <c r="H54" s="68"/>
    </row>
  </sheetData>
  <mergeCells count="38">
    <mergeCell ref="H45:H46"/>
    <mergeCell ref="A54:H54"/>
    <mergeCell ref="A44:B44"/>
    <mergeCell ref="D44:G44"/>
    <mergeCell ref="A45:A46"/>
    <mergeCell ref="B45:B46"/>
    <mergeCell ref="C45:C46"/>
    <mergeCell ref="D45:G45"/>
    <mergeCell ref="A30:H30"/>
    <mergeCell ref="A32:B32"/>
    <mergeCell ref="D32:G32"/>
    <mergeCell ref="A33:A34"/>
    <mergeCell ref="B33:B34"/>
    <mergeCell ref="C33:C34"/>
    <mergeCell ref="D33:G33"/>
    <mergeCell ref="H33:H34"/>
    <mergeCell ref="H9:H10"/>
    <mergeCell ref="A20:B20"/>
    <mergeCell ref="D20:G20"/>
    <mergeCell ref="A21:A22"/>
    <mergeCell ref="B21:B22"/>
    <mergeCell ref="C21:C22"/>
    <mergeCell ref="D21:G21"/>
    <mergeCell ref="H21:H22"/>
    <mergeCell ref="A9:A10"/>
    <mergeCell ref="B9:B10"/>
    <mergeCell ref="C9:C10"/>
    <mergeCell ref="D9:G9"/>
    <mergeCell ref="A6:B6"/>
    <mergeCell ref="C6:F6"/>
    <mergeCell ref="G6:H6"/>
    <mergeCell ref="A8:B8"/>
    <mergeCell ref="D8:G8"/>
    <mergeCell ref="A1:H1"/>
    <mergeCell ref="A2:H2"/>
    <mergeCell ref="A3:H3"/>
    <mergeCell ref="A4:F4"/>
    <mergeCell ref="G4:H4"/>
  </mergeCells>
  <printOptions/>
  <pageMargins left="0.75" right="0.75" top="1" bottom="1" header="0.4921259845" footer="0.4921259845"/>
  <pageSetup horizontalDpi="360" verticalDpi="36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31">
      <selection activeCell="A1" sqref="A1:L1"/>
    </sheetView>
  </sheetViews>
  <sheetFormatPr defaultColWidth="11.421875" defaultRowHeight="12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8">
      <c r="A4" s="5" t="s">
        <v>45</v>
      </c>
      <c r="B4" s="5"/>
      <c r="C4" s="5"/>
      <c r="D4" s="5"/>
      <c r="E4" s="5"/>
      <c r="F4" s="71"/>
      <c r="G4" s="71"/>
      <c r="H4" s="71"/>
      <c r="I4" s="71"/>
      <c r="J4" s="71"/>
      <c r="K4" s="71"/>
      <c r="L4" s="71"/>
    </row>
    <row r="5" spans="1:12" ht="12.75">
      <c r="A5" s="72"/>
      <c r="B5" s="73"/>
      <c r="C5" s="73"/>
      <c r="D5" s="74"/>
      <c r="E5" s="73"/>
      <c r="F5" s="73"/>
      <c r="G5" s="74"/>
      <c r="H5" s="74"/>
      <c r="I5" s="74"/>
      <c r="J5" s="74"/>
      <c r="K5" s="74"/>
      <c r="L5" s="74"/>
    </row>
    <row r="6" spans="1:12" ht="15">
      <c r="A6" s="10" t="s">
        <v>46</v>
      </c>
      <c r="B6" s="10"/>
      <c r="C6" s="10"/>
      <c r="D6" s="10"/>
      <c r="E6" s="11" t="s">
        <v>47</v>
      </c>
      <c r="F6" s="11"/>
      <c r="G6" s="11"/>
      <c r="H6" s="11"/>
      <c r="I6" s="11"/>
      <c r="J6" s="12">
        <v>37806</v>
      </c>
      <c r="K6" s="12"/>
      <c r="L6" s="12"/>
    </row>
    <row r="7" spans="1:12" ht="12.75">
      <c r="A7" s="72"/>
      <c r="B7" s="73"/>
      <c r="C7" s="73"/>
      <c r="D7" s="74"/>
      <c r="E7" s="73"/>
      <c r="F7" s="73"/>
      <c r="G7" s="74"/>
      <c r="H7" s="74"/>
      <c r="I7" s="74"/>
      <c r="J7" s="74"/>
      <c r="K7" s="74"/>
      <c r="L7" s="74"/>
    </row>
    <row r="8" spans="1:12" ht="12.75">
      <c r="A8" s="75" t="s">
        <v>48</v>
      </c>
      <c r="B8" s="76" t="s">
        <v>49</v>
      </c>
      <c r="C8" s="76" t="s">
        <v>50</v>
      </c>
      <c r="D8" s="77" t="s">
        <v>51</v>
      </c>
      <c r="E8" s="78" t="s">
        <v>52</v>
      </c>
      <c r="F8" s="78" t="s">
        <v>53</v>
      </c>
      <c r="G8" s="78" t="s">
        <v>12</v>
      </c>
      <c r="H8" s="78"/>
      <c r="I8" s="78"/>
      <c r="J8" s="78"/>
      <c r="K8" s="79" t="s">
        <v>54</v>
      </c>
      <c r="L8" s="80" t="s">
        <v>55</v>
      </c>
    </row>
    <row r="9" spans="1:12" ht="13.5" thickBot="1">
      <c r="A9" s="81"/>
      <c r="B9" s="82"/>
      <c r="C9" s="83"/>
      <c r="D9" s="84"/>
      <c r="E9" s="85"/>
      <c r="F9" s="85"/>
      <c r="G9" s="86">
        <v>1</v>
      </c>
      <c r="H9" s="86">
        <f>G9+1</f>
        <v>2</v>
      </c>
      <c r="I9" s="86">
        <f>H9+1</f>
        <v>3</v>
      </c>
      <c r="J9" s="86">
        <f>I9+1</f>
        <v>4</v>
      </c>
      <c r="K9" s="87"/>
      <c r="L9" s="88"/>
    </row>
    <row r="10" spans="1:12" ht="18.75" thickTop="1">
      <c r="A10" s="89"/>
      <c r="B10" s="90" t="s">
        <v>56</v>
      </c>
      <c r="C10" s="90">
        <v>2</v>
      </c>
      <c r="D10" s="91">
        <v>1</v>
      </c>
      <c r="E10" s="92" t="s">
        <v>57</v>
      </c>
      <c r="F10" s="92" t="s">
        <v>58</v>
      </c>
      <c r="G10" s="93">
        <v>187</v>
      </c>
      <c r="H10" s="93">
        <v>187</v>
      </c>
      <c r="I10" s="93">
        <v>194</v>
      </c>
      <c r="J10" s="93">
        <v>194</v>
      </c>
      <c r="K10" s="94">
        <f aca="true" t="shared" si="0" ref="K10:K52">G10+H10+I10+J10</f>
        <v>762</v>
      </c>
      <c r="L10" s="95" t="s">
        <v>59</v>
      </c>
    </row>
    <row r="11" spans="1:12" ht="18">
      <c r="A11" s="96"/>
      <c r="B11" s="97" t="s">
        <v>56</v>
      </c>
      <c r="C11" s="97">
        <v>2</v>
      </c>
      <c r="D11" s="97">
        <v>11</v>
      </c>
      <c r="E11" s="98" t="s">
        <v>30</v>
      </c>
      <c r="F11" s="98" t="s">
        <v>60</v>
      </c>
      <c r="G11" s="97">
        <v>199</v>
      </c>
      <c r="H11" s="97">
        <v>189</v>
      </c>
      <c r="I11" s="97">
        <v>184</v>
      </c>
      <c r="J11" s="99">
        <v>184</v>
      </c>
      <c r="K11" s="100">
        <f t="shared" si="0"/>
        <v>756</v>
      </c>
      <c r="L11" s="101" t="s">
        <v>61</v>
      </c>
    </row>
    <row r="12" spans="1:12" ht="18">
      <c r="A12" s="96"/>
      <c r="B12" s="97" t="s">
        <v>56</v>
      </c>
      <c r="C12" s="97">
        <v>2</v>
      </c>
      <c r="D12" s="97">
        <v>7</v>
      </c>
      <c r="E12" s="98" t="s">
        <v>21</v>
      </c>
      <c r="F12" s="98" t="s">
        <v>62</v>
      </c>
      <c r="G12" s="97">
        <v>187</v>
      </c>
      <c r="H12" s="97">
        <v>193</v>
      </c>
      <c r="I12" s="97">
        <v>169</v>
      </c>
      <c r="J12" s="99">
        <v>184</v>
      </c>
      <c r="K12" s="100">
        <f t="shared" si="0"/>
        <v>733</v>
      </c>
      <c r="L12" s="101" t="s">
        <v>63</v>
      </c>
    </row>
    <row r="13" spans="1:12" ht="18">
      <c r="A13" s="96"/>
      <c r="B13" s="97" t="s">
        <v>56</v>
      </c>
      <c r="C13" s="97">
        <v>2</v>
      </c>
      <c r="D13" s="97">
        <v>5</v>
      </c>
      <c r="E13" s="98" t="s">
        <v>42</v>
      </c>
      <c r="F13" s="98" t="s">
        <v>64</v>
      </c>
      <c r="G13" s="97">
        <v>182</v>
      </c>
      <c r="H13" s="97">
        <v>184</v>
      </c>
      <c r="I13" s="97">
        <v>178</v>
      </c>
      <c r="J13" s="99">
        <v>179</v>
      </c>
      <c r="K13" s="100">
        <f t="shared" si="0"/>
        <v>723</v>
      </c>
      <c r="L13" s="101" t="s">
        <v>65</v>
      </c>
    </row>
    <row r="14" spans="1:12" ht="18">
      <c r="A14" s="96"/>
      <c r="B14" s="97" t="s">
        <v>56</v>
      </c>
      <c r="C14" s="97">
        <v>2</v>
      </c>
      <c r="D14" s="97">
        <v>9</v>
      </c>
      <c r="E14" s="98" t="s">
        <v>44</v>
      </c>
      <c r="F14" s="98" t="s">
        <v>64</v>
      </c>
      <c r="G14" s="97">
        <v>180</v>
      </c>
      <c r="H14" s="97">
        <v>190</v>
      </c>
      <c r="I14" s="97">
        <v>164</v>
      </c>
      <c r="J14" s="97">
        <v>173</v>
      </c>
      <c r="K14" s="100">
        <f t="shared" si="0"/>
        <v>707</v>
      </c>
      <c r="L14" s="101" t="s">
        <v>66</v>
      </c>
    </row>
    <row r="15" spans="1:12" ht="18">
      <c r="A15" s="96"/>
      <c r="B15" s="97" t="s">
        <v>56</v>
      </c>
      <c r="C15" s="97">
        <v>2</v>
      </c>
      <c r="D15" s="97">
        <v>8</v>
      </c>
      <c r="E15" s="98" t="s">
        <v>67</v>
      </c>
      <c r="F15" s="98" t="s">
        <v>68</v>
      </c>
      <c r="G15" s="97">
        <v>174</v>
      </c>
      <c r="H15" s="97">
        <v>173</v>
      </c>
      <c r="I15" s="97">
        <v>185</v>
      </c>
      <c r="J15" s="97">
        <v>173</v>
      </c>
      <c r="K15" s="100">
        <f t="shared" si="0"/>
        <v>705</v>
      </c>
      <c r="L15" s="101" t="s">
        <v>69</v>
      </c>
    </row>
    <row r="16" spans="1:12" ht="18">
      <c r="A16" s="96"/>
      <c r="B16" s="97" t="s">
        <v>56</v>
      </c>
      <c r="C16" s="97">
        <v>2</v>
      </c>
      <c r="D16" s="97">
        <v>3</v>
      </c>
      <c r="E16" s="98" t="s">
        <v>70</v>
      </c>
      <c r="F16" s="98" t="s">
        <v>62</v>
      </c>
      <c r="G16" s="97">
        <v>177</v>
      </c>
      <c r="H16" s="97">
        <v>167</v>
      </c>
      <c r="I16" s="97">
        <v>161</v>
      </c>
      <c r="J16" s="97">
        <v>159</v>
      </c>
      <c r="K16" s="100">
        <f t="shared" si="0"/>
        <v>664</v>
      </c>
      <c r="L16" s="101" t="s">
        <v>71</v>
      </c>
    </row>
    <row r="17" spans="1:12" ht="18">
      <c r="A17" s="96"/>
      <c r="B17" s="97" t="s">
        <v>56</v>
      </c>
      <c r="C17" s="97">
        <v>2</v>
      </c>
      <c r="D17" s="97">
        <v>2</v>
      </c>
      <c r="E17" s="98" t="s">
        <v>72</v>
      </c>
      <c r="F17" s="98" t="s">
        <v>73</v>
      </c>
      <c r="G17" s="97">
        <v>160</v>
      </c>
      <c r="H17" s="97">
        <v>157</v>
      </c>
      <c r="I17" s="97">
        <v>157</v>
      </c>
      <c r="J17" s="97">
        <v>162</v>
      </c>
      <c r="K17" s="100">
        <f t="shared" si="0"/>
        <v>636</v>
      </c>
      <c r="L17" s="101" t="s">
        <v>74</v>
      </c>
    </row>
    <row r="18" spans="1:12" ht="18">
      <c r="A18" s="96"/>
      <c r="B18" s="97" t="s">
        <v>56</v>
      </c>
      <c r="C18" s="97">
        <v>2</v>
      </c>
      <c r="D18" s="97">
        <v>12</v>
      </c>
      <c r="E18" s="98" t="s">
        <v>75</v>
      </c>
      <c r="F18" s="98" t="s">
        <v>76</v>
      </c>
      <c r="G18" s="97">
        <v>158</v>
      </c>
      <c r="H18" s="97">
        <v>166</v>
      </c>
      <c r="I18" s="97">
        <v>155</v>
      </c>
      <c r="J18" s="97">
        <v>138</v>
      </c>
      <c r="K18" s="100">
        <f t="shared" si="0"/>
        <v>617</v>
      </c>
      <c r="L18" s="101" t="s">
        <v>77</v>
      </c>
    </row>
    <row r="19" spans="1:12" ht="18">
      <c r="A19" s="96"/>
      <c r="B19" s="97" t="s">
        <v>56</v>
      </c>
      <c r="C19" s="97">
        <v>2</v>
      </c>
      <c r="D19" s="97">
        <v>6</v>
      </c>
      <c r="E19" s="98" t="s">
        <v>78</v>
      </c>
      <c r="F19" s="98" t="s">
        <v>79</v>
      </c>
      <c r="G19" s="97">
        <v>155</v>
      </c>
      <c r="H19" s="97">
        <v>147</v>
      </c>
      <c r="I19" s="97">
        <v>135</v>
      </c>
      <c r="J19" s="97">
        <v>165</v>
      </c>
      <c r="K19" s="100">
        <f t="shared" si="0"/>
        <v>602</v>
      </c>
      <c r="L19" s="101" t="s">
        <v>80</v>
      </c>
    </row>
    <row r="20" spans="1:12" ht="18">
      <c r="A20" s="96"/>
      <c r="B20" s="97" t="s">
        <v>56</v>
      </c>
      <c r="C20" s="97">
        <v>2</v>
      </c>
      <c r="D20" s="97">
        <v>4</v>
      </c>
      <c r="E20" s="98" t="s">
        <v>81</v>
      </c>
      <c r="F20" s="98" t="s">
        <v>82</v>
      </c>
      <c r="G20" s="97">
        <v>132</v>
      </c>
      <c r="H20" s="97">
        <v>162</v>
      </c>
      <c r="I20" s="97">
        <v>137</v>
      </c>
      <c r="J20" s="97">
        <v>136</v>
      </c>
      <c r="K20" s="100">
        <f t="shared" si="0"/>
        <v>567</v>
      </c>
      <c r="L20" s="101" t="s">
        <v>83</v>
      </c>
    </row>
    <row r="21" spans="1:12" ht="18">
      <c r="A21" s="96"/>
      <c r="B21" s="97" t="s">
        <v>56</v>
      </c>
      <c r="C21" s="97">
        <v>2</v>
      </c>
      <c r="D21" s="97">
        <v>10</v>
      </c>
      <c r="E21" s="98" t="s">
        <v>84</v>
      </c>
      <c r="F21" s="98" t="s">
        <v>85</v>
      </c>
      <c r="G21" s="97">
        <v>126</v>
      </c>
      <c r="H21" s="97">
        <v>136</v>
      </c>
      <c r="I21" s="97">
        <v>129</v>
      </c>
      <c r="J21" s="97">
        <v>167</v>
      </c>
      <c r="K21" s="100">
        <f t="shared" si="0"/>
        <v>558</v>
      </c>
      <c r="L21" s="101" t="s">
        <v>86</v>
      </c>
    </row>
    <row r="22" spans="1:12" ht="18.75" thickBot="1">
      <c r="A22" s="102"/>
      <c r="B22" s="103" t="s">
        <v>56</v>
      </c>
      <c r="C22" s="103">
        <v>2</v>
      </c>
      <c r="D22" s="103">
        <v>13</v>
      </c>
      <c r="E22" s="104" t="s">
        <v>87</v>
      </c>
      <c r="F22" s="104" t="s">
        <v>88</v>
      </c>
      <c r="G22" s="103">
        <v>133</v>
      </c>
      <c r="H22" s="103">
        <v>144</v>
      </c>
      <c r="I22" s="103">
        <v>137</v>
      </c>
      <c r="J22" s="103">
        <v>132</v>
      </c>
      <c r="K22" s="105">
        <f t="shared" si="0"/>
        <v>546</v>
      </c>
      <c r="L22" s="106" t="s">
        <v>89</v>
      </c>
    </row>
    <row r="23" spans="1:12" ht="18">
      <c r="A23" s="107"/>
      <c r="B23" s="91" t="s">
        <v>56</v>
      </c>
      <c r="C23" s="91">
        <v>1</v>
      </c>
      <c r="D23" s="91">
        <v>14</v>
      </c>
      <c r="E23" s="108" t="s">
        <v>90</v>
      </c>
      <c r="F23" s="108" t="s">
        <v>91</v>
      </c>
      <c r="G23" s="91">
        <v>194</v>
      </c>
      <c r="H23" s="91">
        <v>185</v>
      </c>
      <c r="I23" s="91">
        <v>197</v>
      </c>
      <c r="J23" s="91">
        <v>173</v>
      </c>
      <c r="K23" s="109">
        <f t="shared" si="0"/>
        <v>749</v>
      </c>
      <c r="L23" s="110" t="s">
        <v>59</v>
      </c>
    </row>
    <row r="24" spans="1:12" ht="18">
      <c r="A24" s="96"/>
      <c r="B24" s="97" t="s">
        <v>56</v>
      </c>
      <c r="C24" s="97">
        <v>1</v>
      </c>
      <c r="D24" s="97">
        <v>23</v>
      </c>
      <c r="E24" s="98" t="s">
        <v>92</v>
      </c>
      <c r="F24" s="98" t="s">
        <v>68</v>
      </c>
      <c r="G24" s="97">
        <v>174</v>
      </c>
      <c r="H24" s="97">
        <v>186</v>
      </c>
      <c r="I24" s="97">
        <v>198</v>
      </c>
      <c r="J24" s="97">
        <v>184</v>
      </c>
      <c r="K24" s="100">
        <f t="shared" si="0"/>
        <v>742</v>
      </c>
      <c r="L24" s="111" t="s">
        <v>61</v>
      </c>
    </row>
    <row r="25" spans="1:12" ht="18">
      <c r="A25" s="96"/>
      <c r="B25" s="97" t="s">
        <v>56</v>
      </c>
      <c r="C25" s="97">
        <v>1</v>
      </c>
      <c r="D25" s="97">
        <v>21</v>
      </c>
      <c r="E25" s="98" t="s">
        <v>93</v>
      </c>
      <c r="F25" s="98" t="s">
        <v>94</v>
      </c>
      <c r="G25" s="97">
        <v>173</v>
      </c>
      <c r="H25" s="97">
        <v>168</v>
      </c>
      <c r="I25" s="97">
        <v>181</v>
      </c>
      <c r="J25" s="97">
        <v>170</v>
      </c>
      <c r="K25" s="100">
        <f t="shared" si="0"/>
        <v>692</v>
      </c>
      <c r="L25" s="111" t="s">
        <v>63</v>
      </c>
    </row>
    <row r="26" spans="1:12" ht="18">
      <c r="A26" s="96"/>
      <c r="B26" s="97" t="s">
        <v>56</v>
      </c>
      <c r="C26" s="97">
        <v>1</v>
      </c>
      <c r="D26" s="97">
        <v>16</v>
      </c>
      <c r="E26" s="98" t="s">
        <v>18</v>
      </c>
      <c r="F26" s="98" t="s">
        <v>62</v>
      </c>
      <c r="G26" s="97">
        <v>166</v>
      </c>
      <c r="H26" s="97">
        <v>170</v>
      </c>
      <c r="I26" s="97">
        <v>155</v>
      </c>
      <c r="J26" s="97">
        <v>178</v>
      </c>
      <c r="K26" s="100">
        <f t="shared" si="0"/>
        <v>669</v>
      </c>
      <c r="L26" s="111" t="s">
        <v>65</v>
      </c>
    </row>
    <row r="27" spans="1:12" ht="18">
      <c r="A27" s="96"/>
      <c r="B27" s="97" t="s">
        <v>56</v>
      </c>
      <c r="C27" s="97">
        <v>1</v>
      </c>
      <c r="D27" s="97">
        <v>20</v>
      </c>
      <c r="E27" s="98" t="s">
        <v>95</v>
      </c>
      <c r="F27" s="98" t="s">
        <v>60</v>
      </c>
      <c r="G27" s="97">
        <v>166</v>
      </c>
      <c r="H27" s="97">
        <v>177</v>
      </c>
      <c r="I27" s="97">
        <v>160</v>
      </c>
      <c r="J27" s="97">
        <v>159</v>
      </c>
      <c r="K27" s="100">
        <f t="shared" si="0"/>
        <v>662</v>
      </c>
      <c r="L27" s="111" t="s">
        <v>66</v>
      </c>
    </row>
    <row r="28" spans="1:12" ht="18">
      <c r="A28" s="96"/>
      <c r="B28" s="97" t="s">
        <v>56</v>
      </c>
      <c r="C28" s="97">
        <v>1</v>
      </c>
      <c r="D28" s="97">
        <v>15</v>
      </c>
      <c r="E28" s="98" t="s">
        <v>96</v>
      </c>
      <c r="F28" s="98" t="s">
        <v>85</v>
      </c>
      <c r="G28" s="97">
        <v>170</v>
      </c>
      <c r="H28" s="97">
        <v>169</v>
      </c>
      <c r="I28" s="97">
        <v>151</v>
      </c>
      <c r="J28" s="97">
        <v>169</v>
      </c>
      <c r="K28" s="100">
        <f t="shared" si="0"/>
        <v>659</v>
      </c>
      <c r="L28" s="111" t="s">
        <v>69</v>
      </c>
    </row>
    <row r="29" spans="1:12" ht="18">
      <c r="A29" s="96"/>
      <c r="B29" s="97" t="s">
        <v>56</v>
      </c>
      <c r="C29" s="97">
        <v>1</v>
      </c>
      <c r="D29" s="97">
        <v>18</v>
      </c>
      <c r="E29" s="98" t="s">
        <v>97</v>
      </c>
      <c r="F29" s="98" t="s">
        <v>98</v>
      </c>
      <c r="G29" s="97">
        <v>158</v>
      </c>
      <c r="H29" s="97">
        <v>161</v>
      </c>
      <c r="I29" s="97">
        <v>172</v>
      </c>
      <c r="J29" s="97">
        <v>163</v>
      </c>
      <c r="K29" s="100">
        <f t="shared" si="0"/>
        <v>654</v>
      </c>
      <c r="L29" s="111" t="s">
        <v>71</v>
      </c>
    </row>
    <row r="30" spans="1:12" ht="18">
      <c r="A30" s="96"/>
      <c r="B30" s="97" t="s">
        <v>56</v>
      </c>
      <c r="C30" s="97">
        <v>1</v>
      </c>
      <c r="D30" s="97">
        <v>22</v>
      </c>
      <c r="E30" s="98" t="s">
        <v>99</v>
      </c>
      <c r="F30" s="98" t="s">
        <v>100</v>
      </c>
      <c r="G30" s="97">
        <v>152</v>
      </c>
      <c r="H30" s="97">
        <v>154</v>
      </c>
      <c r="I30" s="97">
        <v>164</v>
      </c>
      <c r="J30" s="97">
        <v>168</v>
      </c>
      <c r="K30" s="100">
        <f t="shared" si="0"/>
        <v>638</v>
      </c>
      <c r="L30" s="111" t="s">
        <v>74</v>
      </c>
    </row>
    <row r="31" spans="1:12" ht="18">
      <c r="A31" s="96"/>
      <c r="B31" s="97" t="s">
        <v>56</v>
      </c>
      <c r="C31" s="97">
        <v>1</v>
      </c>
      <c r="D31" s="97">
        <v>17</v>
      </c>
      <c r="E31" s="98" t="s">
        <v>101</v>
      </c>
      <c r="F31" s="98" t="s">
        <v>102</v>
      </c>
      <c r="G31" s="97">
        <v>139</v>
      </c>
      <c r="H31" s="97">
        <v>176</v>
      </c>
      <c r="I31" s="97">
        <v>161</v>
      </c>
      <c r="J31" s="97">
        <v>153</v>
      </c>
      <c r="K31" s="100">
        <f t="shared" si="0"/>
        <v>629</v>
      </c>
      <c r="L31" s="111" t="s">
        <v>77</v>
      </c>
    </row>
    <row r="32" spans="1:12" ht="18.75" thickBot="1">
      <c r="A32" s="112" t="s">
        <v>103</v>
      </c>
      <c r="B32" s="103" t="s">
        <v>56</v>
      </c>
      <c r="C32" s="103">
        <v>1</v>
      </c>
      <c r="D32" s="103">
        <v>19</v>
      </c>
      <c r="E32" s="104" t="s">
        <v>104</v>
      </c>
      <c r="F32" s="104" t="s">
        <v>105</v>
      </c>
      <c r="G32" s="103">
        <v>37</v>
      </c>
      <c r="H32" s="103">
        <v>0</v>
      </c>
      <c r="I32" s="103">
        <v>90</v>
      </c>
      <c r="J32" s="103">
        <v>137</v>
      </c>
      <c r="K32" s="105">
        <f t="shared" si="0"/>
        <v>264</v>
      </c>
      <c r="L32" s="106" t="s">
        <v>80</v>
      </c>
    </row>
    <row r="33" spans="1:12" ht="18">
      <c r="A33" s="107"/>
      <c r="B33" s="91" t="s">
        <v>106</v>
      </c>
      <c r="C33" s="91">
        <v>1</v>
      </c>
      <c r="D33" s="91">
        <v>24</v>
      </c>
      <c r="E33" s="108" t="s">
        <v>107</v>
      </c>
      <c r="F33" s="108" t="s">
        <v>108</v>
      </c>
      <c r="G33" s="91">
        <v>153</v>
      </c>
      <c r="H33" s="91">
        <v>157</v>
      </c>
      <c r="I33" s="91">
        <v>137</v>
      </c>
      <c r="J33" s="91">
        <v>141</v>
      </c>
      <c r="K33" s="109">
        <f t="shared" si="0"/>
        <v>588</v>
      </c>
      <c r="L33" s="110" t="s">
        <v>59</v>
      </c>
    </row>
    <row r="34" spans="1:12" ht="18.75" thickBot="1">
      <c r="A34" s="102"/>
      <c r="B34" s="103" t="s">
        <v>106</v>
      </c>
      <c r="C34" s="103">
        <v>1</v>
      </c>
      <c r="D34" s="103">
        <v>25</v>
      </c>
      <c r="E34" s="104" t="s">
        <v>109</v>
      </c>
      <c r="F34" s="104" t="s">
        <v>94</v>
      </c>
      <c r="G34" s="103">
        <v>130</v>
      </c>
      <c r="H34" s="103">
        <v>144</v>
      </c>
      <c r="I34" s="103">
        <v>137</v>
      </c>
      <c r="J34" s="103">
        <v>150</v>
      </c>
      <c r="K34" s="105">
        <f t="shared" si="0"/>
        <v>561</v>
      </c>
      <c r="L34" s="106" t="s">
        <v>61</v>
      </c>
    </row>
    <row r="35" spans="1:12" ht="18">
      <c r="A35" s="107"/>
      <c r="B35" s="91" t="s">
        <v>106</v>
      </c>
      <c r="C35" s="91">
        <v>2</v>
      </c>
      <c r="D35" s="91">
        <v>26</v>
      </c>
      <c r="E35" s="108" t="s">
        <v>110</v>
      </c>
      <c r="F35" s="108" t="s">
        <v>111</v>
      </c>
      <c r="G35" s="91">
        <v>183</v>
      </c>
      <c r="H35" s="91">
        <v>171</v>
      </c>
      <c r="I35" s="91">
        <v>175</v>
      </c>
      <c r="J35" s="91">
        <v>161</v>
      </c>
      <c r="K35" s="109">
        <f t="shared" si="0"/>
        <v>690</v>
      </c>
      <c r="L35" s="110" t="s">
        <v>59</v>
      </c>
    </row>
    <row r="36" spans="1:12" ht="18">
      <c r="A36" s="96"/>
      <c r="B36" s="97" t="s">
        <v>106</v>
      </c>
      <c r="C36" s="97">
        <v>2</v>
      </c>
      <c r="D36" s="97">
        <v>28</v>
      </c>
      <c r="E36" s="113" t="s">
        <v>112</v>
      </c>
      <c r="F36" s="113" t="s">
        <v>68</v>
      </c>
      <c r="G36" s="114">
        <v>171</v>
      </c>
      <c r="H36" s="114">
        <v>180</v>
      </c>
      <c r="I36" s="114">
        <v>157</v>
      </c>
      <c r="J36" s="114">
        <v>162</v>
      </c>
      <c r="K36" s="115">
        <f t="shared" si="0"/>
        <v>670</v>
      </c>
      <c r="L36" s="111" t="s">
        <v>61</v>
      </c>
    </row>
    <row r="37" spans="1:12" ht="18.75" thickBot="1">
      <c r="A37" s="116"/>
      <c r="B37" s="117" t="s">
        <v>106</v>
      </c>
      <c r="C37" s="91">
        <v>2</v>
      </c>
      <c r="D37" s="118">
        <v>27</v>
      </c>
      <c r="E37" s="119" t="s">
        <v>113</v>
      </c>
      <c r="F37" s="98" t="s">
        <v>114</v>
      </c>
      <c r="G37" s="120">
        <v>155</v>
      </c>
      <c r="H37" s="120">
        <v>132</v>
      </c>
      <c r="I37" s="120">
        <v>151</v>
      </c>
      <c r="J37" s="120">
        <v>143</v>
      </c>
      <c r="K37" s="121">
        <f t="shared" si="0"/>
        <v>581</v>
      </c>
      <c r="L37" s="95" t="s">
        <v>63</v>
      </c>
    </row>
    <row r="38" spans="1:12" ht="18.75" thickTop="1">
      <c r="A38" s="89"/>
      <c r="B38" s="122" t="s">
        <v>115</v>
      </c>
      <c r="C38" s="90">
        <v>1</v>
      </c>
      <c r="D38" s="90">
        <v>31</v>
      </c>
      <c r="E38" s="123" t="s">
        <v>116</v>
      </c>
      <c r="F38" s="123" t="s">
        <v>117</v>
      </c>
      <c r="G38" s="90">
        <v>144</v>
      </c>
      <c r="H38" s="90">
        <v>146</v>
      </c>
      <c r="I38" s="90">
        <v>154</v>
      </c>
      <c r="J38" s="90">
        <v>140</v>
      </c>
      <c r="K38" s="124">
        <f t="shared" si="0"/>
        <v>584</v>
      </c>
      <c r="L38" s="125" t="s">
        <v>59</v>
      </c>
    </row>
    <row r="39" spans="1:12" ht="18">
      <c r="A39" s="96"/>
      <c r="B39" s="98" t="s">
        <v>115</v>
      </c>
      <c r="C39" s="114">
        <v>1</v>
      </c>
      <c r="D39" s="97">
        <v>30</v>
      </c>
      <c r="E39" s="113" t="s">
        <v>118</v>
      </c>
      <c r="F39" s="113" t="s">
        <v>119</v>
      </c>
      <c r="G39" s="114">
        <v>139</v>
      </c>
      <c r="H39" s="114">
        <v>146</v>
      </c>
      <c r="I39" s="114">
        <v>152</v>
      </c>
      <c r="J39" s="114">
        <v>142</v>
      </c>
      <c r="K39" s="115">
        <f t="shared" si="0"/>
        <v>579</v>
      </c>
      <c r="L39" s="111" t="s">
        <v>61</v>
      </c>
    </row>
    <row r="40" spans="1:12" ht="18.75" thickBot="1">
      <c r="A40" s="102"/>
      <c r="B40" s="104" t="s">
        <v>115</v>
      </c>
      <c r="C40" s="103">
        <v>1</v>
      </c>
      <c r="D40" s="103">
        <v>29</v>
      </c>
      <c r="E40" s="104" t="s">
        <v>120</v>
      </c>
      <c r="F40" s="104" t="s">
        <v>121</v>
      </c>
      <c r="G40" s="103">
        <v>140</v>
      </c>
      <c r="H40" s="103">
        <v>140</v>
      </c>
      <c r="I40" s="103">
        <v>144</v>
      </c>
      <c r="J40" s="103">
        <v>146</v>
      </c>
      <c r="K40" s="105">
        <f t="shared" si="0"/>
        <v>570</v>
      </c>
      <c r="L40" s="106" t="s">
        <v>63</v>
      </c>
    </row>
    <row r="41" spans="1:12" ht="18">
      <c r="A41" s="107" t="s">
        <v>122</v>
      </c>
      <c r="B41" s="108" t="s">
        <v>115</v>
      </c>
      <c r="C41" s="91">
        <v>2</v>
      </c>
      <c r="D41" s="91">
        <v>34</v>
      </c>
      <c r="E41" s="108" t="s">
        <v>123</v>
      </c>
      <c r="F41" s="108" t="s">
        <v>85</v>
      </c>
      <c r="G41" s="91">
        <v>140</v>
      </c>
      <c r="H41" s="91">
        <v>150</v>
      </c>
      <c r="I41" s="91">
        <v>152</v>
      </c>
      <c r="J41" s="91">
        <v>145</v>
      </c>
      <c r="K41" s="109">
        <f t="shared" si="0"/>
        <v>587</v>
      </c>
      <c r="L41" s="110" t="s">
        <v>59</v>
      </c>
    </row>
    <row r="42" spans="1:12" ht="18">
      <c r="A42" s="96" t="s">
        <v>124</v>
      </c>
      <c r="B42" s="98" t="s">
        <v>115</v>
      </c>
      <c r="C42" s="114">
        <v>2</v>
      </c>
      <c r="D42" s="97">
        <v>36</v>
      </c>
      <c r="E42" s="113" t="s">
        <v>125</v>
      </c>
      <c r="F42" s="113" t="s">
        <v>126</v>
      </c>
      <c r="G42" s="114">
        <v>141</v>
      </c>
      <c r="H42" s="114">
        <v>155</v>
      </c>
      <c r="I42" s="114">
        <v>142</v>
      </c>
      <c r="J42" s="114">
        <v>149</v>
      </c>
      <c r="K42" s="115">
        <f t="shared" si="0"/>
        <v>587</v>
      </c>
      <c r="L42" s="111" t="s">
        <v>61</v>
      </c>
    </row>
    <row r="43" spans="1:12" ht="18">
      <c r="A43" s="96" t="s">
        <v>122</v>
      </c>
      <c r="B43" s="98" t="s">
        <v>115</v>
      </c>
      <c r="C43" s="114">
        <v>2</v>
      </c>
      <c r="D43" s="97">
        <v>35</v>
      </c>
      <c r="E43" s="113" t="s">
        <v>127</v>
      </c>
      <c r="F43" s="113" t="s">
        <v>128</v>
      </c>
      <c r="G43" s="114">
        <v>150</v>
      </c>
      <c r="H43" s="114">
        <v>151</v>
      </c>
      <c r="I43" s="114">
        <v>141</v>
      </c>
      <c r="J43" s="114">
        <v>133</v>
      </c>
      <c r="K43" s="115">
        <f t="shared" si="0"/>
        <v>575</v>
      </c>
      <c r="L43" s="111" t="s">
        <v>63</v>
      </c>
    </row>
    <row r="44" spans="1:12" ht="18">
      <c r="A44" s="96" t="s">
        <v>122</v>
      </c>
      <c r="B44" s="98" t="s">
        <v>115</v>
      </c>
      <c r="C44" s="114">
        <v>2</v>
      </c>
      <c r="D44" s="97">
        <v>49</v>
      </c>
      <c r="E44" s="113" t="s">
        <v>129</v>
      </c>
      <c r="F44" s="113" t="s">
        <v>130</v>
      </c>
      <c r="G44" s="114">
        <v>143</v>
      </c>
      <c r="H44" s="114">
        <v>139</v>
      </c>
      <c r="I44" s="114">
        <v>153</v>
      </c>
      <c r="J44" s="114">
        <v>140</v>
      </c>
      <c r="K44" s="115">
        <f t="shared" si="0"/>
        <v>575</v>
      </c>
      <c r="L44" s="111" t="s">
        <v>65</v>
      </c>
    </row>
    <row r="45" spans="1:12" ht="18">
      <c r="A45" s="126" t="s">
        <v>131</v>
      </c>
      <c r="B45" s="108" t="s">
        <v>115</v>
      </c>
      <c r="C45" s="114">
        <v>2</v>
      </c>
      <c r="D45" s="97">
        <v>48</v>
      </c>
      <c r="E45" s="113" t="s">
        <v>132</v>
      </c>
      <c r="F45" s="113" t="s">
        <v>130</v>
      </c>
      <c r="G45" s="114">
        <v>137</v>
      </c>
      <c r="H45" s="114">
        <v>153</v>
      </c>
      <c r="I45" s="114">
        <v>145</v>
      </c>
      <c r="J45" s="114">
        <v>114</v>
      </c>
      <c r="K45" s="115">
        <f t="shared" si="0"/>
        <v>549</v>
      </c>
      <c r="L45" s="111" t="s">
        <v>66</v>
      </c>
    </row>
    <row r="46" spans="1:12" ht="18">
      <c r="A46" s="126" t="s">
        <v>133</v>
      </c>
      <c r="B46" s="113" t="s">
        <v>115</v>
      </c>
      <c r="C46" s="114">
        <v>2</v>
      </c>
      <c r="D46" s="97">
        <v>32</v>
      </c>
      <c r="E46" s="113" t="s">
        <v>134</v>
      </c>
      <c r="F46" s="113" t="s">
        <v>135</v>
      </c>
      <c r="G46" s="114">
        <v>148</v>
      </c>
      <c r="H46" s="114">
        <v>115</v>
      </c>
      <c r="I46" s="114">
        <v>155</v>
      </c>
      <c r="J46" s="114">
        <v>131</v>
      </c>
      <c r="K46" s="115">
        <f t="shared" si="0"/>
        <v>549</v>
      </c>
      <c r="L46" s="111" t="s">
        <v>69</v>
      </c>
    </row>
    <row r="47" spans="1:12" ht="18.75" thickBot="1">
      <c r="A47" s="102"/>
      <c r="B47" s="104" t="s">
        <v>115</v>
      </c>
      <c r="C47" s="103">
        <v>2</v>
      </c>
      <c r="D47" s="103">
        <v>33</v>
      </c>
      <c r="E47" s="104" t="s">
        <v>136</v>
      </c>
      <c r="F47" s="104" t="s">
        <v>126</v>
      </c>
      <c r="G47" s="103">
        <v>137</v>
      </c>
      <c r="H47" s="103">
        <v>139</v>
      </c>
      <c r="I47" s="103">
        <v>144</v>
      </c>
      <c r="J47" s="103">
        <v>126</v>
      </c>
      <c r="K47" s="105">
        <f t="shared" si="0"/>
        <v>546</v>
      </c>
      <c r="L47" s="106" t="s">
        <v>71</v>
      </c>
    </row>
    <row r="48" spans="1:12" ht="18">
      <c r="A48" s="107"/>
      <c r="B48" s="108" t="s">
        <v>137</v>
      </c>
      <c r="C48" s="91">
        <v>1</v>
      </c>
      <c r="D48" s="91">
        <v>39</v>
      </c>
      <c r="E48" s="108" t="s">
        <v>138</v>
      </c>
      <c r="F48" s="108" t="s">
        <v>139</v>
      </c>
      <c r="G48" s="91">
        <v>146</v>
      </c>
      <c r="H48" s="91">
        <v>151</v>
      </c>
      <c r="I48" s="91">
        <v>138</v>
      </c>
      <c r="J48" s="91">
        <v>124</v>
      </c>
      <c r="K48" s="115">
        <f t="shared" si="0"/>
        <v>559</v>
      </c>
      <c r="L48" s="110" t="s">
        <v>59</v>
      </c>
    </row>
    <row r="49" spans="1:12" ht="18">
      <c r="A49" s="96"/>
      <c r="B49" s="113" t="s">
        <v>137</v>
      </c>
      <c r="C49" s="114">
        <v>1</v>
      </c>
      <c r="D49" s="97">
        <v>37</v>
      </c>
      <c r="E49" s="113" t="s">
        <v>140</v>
      </c>
      <c r="F49" s="113" t="s">
        <v>119</v>
      </c>
      <c r="G49" s="114">
        <v>143</v>
      </c>
      <c r="H49" s="114">
        <v>130</v>
      </c>
      <c r="I49" s="114">
        <v>141</v>
      </c>
      <c r="J49" s="114">
        <v>138</v>
      </c>
      <c r="K49" s="115">
        <f t="shared" si="0"/>
        <v>552</v>
      </c>
      <c r="L49" s="111" t="s">
        <v>61</v>
      </c>
    </row>
    <row r="50" spans="1:12" ht="18">
      <c r="A50" s="96"/>
      <c r="B50" s="113" t="s">
        <v>137</v>
      </c>
      <c r="C50" s="114">
        <v>1</v>
      </c>
      <c r="D50" s="97">
        <v>38</v>
      </c>
      <c r="E50" s="113" t="s">
        <v>141</v>
      </c>
      <c r="F50" s="113" t="s">
        <v>142</v>
      </c>
      <c r="G50" s="114">
        <v>148</v>
      </c>
      <c r="H50" s="114">
        <v>125</v>
      </c>
      <c r="I50" s="114">
        <v>137</v>
      </c>
      <c r="J50" s="114">
        <v>139</v>
      </c>
      <c r="K50" s="115">
        <f t="shared" si="0"/>
        <v>549</v>
      </c>
      <c r="L50" s="111" t="s">
        <v>63</v>
      </c>
    </row>
    <row r="51" spans="1:12" ht="18">
      <c r="A51" s="96"/>
      <c r="B51" s="113" t="s">
        <v>137</v>
      </c>
      <c r="C51" s="114">
        <v>1</v>
      </c>
      <c r="D51" s="97">
        <v>42</v>
      </c>
      <c r="E51" s="113" t="s">
        <v>143</v>
      </c>
      <c r="F51" s="113" t="s">
        <v>142</v>
      </c>
      <c r="G51" s="114">
        <v>130</v>
      </c>
      <c r="H51" s="114">
        <v>147</v>
      </c>
      <c r="I51" s="114">
        <v>128</v>
      </c>
      <c r="J51" s="114">
        <v>142</v>
      </c>
      <c r="K51" s="115">
        <f t="shared" si="0"/>
        <v>547</v>
      </c>
      <c r="L51" s="111" t="s">
        <v>65</v>
      </c>
    </row>
    <row r="52" spans="1:12" ht="18">
      <c r="A52" s="96"/>
      <c r="B52" s="113" t="s">
        <v>137</v>
      </c>
      <c r="C52" s="114">
        <v>1</v>
      </c>
      <c r="D52" s="97">
        <v>41</v>
      </c>
      <c r="E52" s="113" t="s">
        <v>144</v>
      </c>
      <c r="F52" s="113" t="s">
        <v>135</v>
      </c>
      <c r="G52" s="114">
        <v>128</v>
      </c>
      <c r="H52" s="114">
        <v>136</v>
      </c>
      <c r="I52" s="114">
        <v>144</v>
      </c>
      <c r="J52" s="114">
        <v>119</v>
      </c>
      <c r="K52" s="115">
        <f t="shared" si="0"/>
        <v>527</v>
      </c>
      <c r="L52" s="111" t="s">
        <v>66</v>
      </c>
    </row>
    <row r="53" spans="1:12" ht="18.75" thickBot="1">
      <c r="A53" s="102"/>
      <c r="B53" s="104" t="s">
        <v>137</v>
      </c>
      <c r="C53" s="103">
        <v>1</v>
      </c>
      <c r="D53" s="103">
        <v>40</v>
      </c>
      <c r="E53" s="104" t="s">
        <v>145</v>
      </c>
      <c r="F53" s="104" t="s">
        <v>146</v>
      </c>
      <c r="G53" s="103"/>
      <c r="H53" s="103"/>
      <c r="I53" s="103"/>
      <c r="J53" s="103"/>
      <c r="K53" s="105">
        <v>0</v>
      </c>
      <c r="L53" s="106" t="s">
        <v>69</v>
      </c>
    </row>
    <row r="54" spans="1:12" ht="18">
      <c r="A54" s="107"/>
      <c r="B54" s="108" t="s">
        <v>137</v>
      </c>
      <c r="C54" s="91">
        <v>2</v>
      </c>
      <c r="D54" s="91">
        <v>44</v>
      </c>
      <c r="E54" s="108" t="s">
        <v>147</v>
      </c>
      <c r="F54" s="108" t="s">
        <v>76</v>
      </c>
      <c r="G54" s="91">
        <v>151</v>
      </c>
      <c r="H54" s="91">
        <v>156</v>
      </c>
      <c r="I54" s="91">
        <v>145</v>
      </c>
      <c r="J54" s="91">
        <v>146</v>
      </c>
      <c r="K54" s="109">
        <f aca="true" t="shared" si="1" ref="K54:K59">G54+H54+I54+J54</f>
        <v>598</v>
      </c>
      <c r="L54" s="110" t="s">
        <v>59</v>
      </c>
    </row>
    <row r="55" spans="1:12" ht="18">
      <c r="A55" s="96"/>
      <c r="B55" s="113" t="s">
        <v>137</v>
      </c>
      <c r="C55" s="114">
        <v>2</v>
      </c>
      <c r="D55" s="97">
        <v>45</v>
      </c>
      <c r="E55" s="113" t="s">
        <v>148</v>
      </c>
      <c r="F55" s="113" t="s">
        <v>149</v>
      </c>
      <c r="G55" s="114">
        <v>143</v>
      </c>
      <c r="H55" s="114">
        <v>153</v>
      </c>
      <c r="I55" s="114">
        <v>139</v>
      </c>
      <c r="J55" s="114">
        <v>155</v>
      </c>
      <c r="K55" s="115">
        <f t="shared" si="1"/>
        <v>590</v>
      </c>
      <c r="L55" s="111" t="s">
        <v>61</v>
      </c>
    </row>
    <row r="56" spans="1:12" ht="18">
      <c r="A56" s="96"/>
      <c r="B56" s="113" t="s">
        <v>137</v>
      </c>
      <c r="C56" s="114">
        <v>2</v>
      </c>
      <c r="D56" s="97">
        <v>50</v>
      </c>
      <c r="E56" s="113" t="s">
        <v>150</v>
      </c>
      <c r="F56" s="113" t="s">
        <v>126</v>
      </c>
      <c r="G56" s="114">
        <v>133</v>
      </c>
      <c r="H56" s="114">
        <v>145</v>
      </c>
      <c r="I56" s="114">
        <v>151</v>
      </c>
      <c r="J56" s="114">
        <v>141</v>
      </c>
      <c r="K56" s="115">
        <f t="shared" si="1"/>
        <v>570</v>
      </c>
      <c r="L56" s="111" t="s">
        <v>63</v>
      </c>
    </row>
    <row r="57" spans="1:12" ht="18">
      <c r="A57" s="96"/>
      <c r="B57" s="113" t="s">
        <v>137</v>
      </c>
      <c r="C57" s="114">
        <v>2</v>
      </c>
      <c r="D57" s="97">
        <v>46</v>
      </c>
      <c r="E57" s="113" t="s">
        <v>151</v>
      </c>
      <c r="F57" s="113" t="s">
        <v>126</v>
      </c>
      <c r="G57" s="114">
        <v>141</v>
      </c>
      <c r="H57" s="114">
        <v>139</v>
      </c>
      <c r="I57" s="114">
        <v>147</v>
      </c>
      <c r="J57" s="114">
        <v>137</v>
      </c>
      <c r="K57" s="115">
        <f t="shared" si="1"/>
        <v>564</v>
      </c>
      <c r="L57" s="111" t="s">
        <v>65</v>
      </c>
    </row>
    <row r="58" spans="1:12" ht="18">
      <c r="A58" s="96"/>
      <c r="B58" s="113" t="s">
        <v>137</v>
      </c>
      <c r="C58" s="114">
        <v>2</v>
      </c>
      <c r="D58" s="97">
        <v>43</v>
      </c>
      <c r="E58" s="113" t="s">
        <v>152</v>
      </c>
      <c r="F58" s="113" t="s">
        <v>153</v>
      </c>
      <c r="G58" s="114">
        <v>148</v>
      </c>
      <c r="H58" s="114">
        <v>135</v>
      </c>
      <c r="I58" s="114">
        <v>147</v>
      </c>
      <c r="J58" s="114">
        <v>132</v>
      </c>
      <c r="K58" s="115">
        <f t="shared" si="1"/>
        <v>562</v>
      </c>
      <c r="L58" s="111" t="s">
        <v>66</v>
      </c>
    </row>
    <row r="59" spans="1:12" ht="18">
      <c r="A59" s="107"/>
      <c r="B59" s="113" t="s">
        <v>137</v>
      </c>
      <c r="C59" s="114">
        <v>2</v>
      </c>
      <c r="D59" s="91">
        <v>47</v>
      </c>
      <c r="E59" s="113" t="s">
        <v>154</v>
      </c>
      <c r="F59" s="113" t="s">
        <v>155</v>
      </c>
      <c r="G59" s="114">
        <v>135</v>
      </c>
      <c r="H59" s="114">
        <v>137</v>
      </c>
      <c r="I59" s="114">
        <v>132</v>
      </c>
      <c r="J59" s="114">
        <v>130</v>
      </c>
      <c r="K59" s="115">
        <f t="shared" si="1"/>
        <v>534</v>
      </c>
      <c r="L59" s="110" t="s">
        <v>69</v>
      </c>
    </row>
    <row r="60" spans="1:12" ht="12.75">
      <c r="A60" s="127"/>
      <c r="B60" s="128"/>
      <c r="C60" s="128"/>
      <c r="D60" s="127"/>
      <c r="E60" s="128"/>
      <c r="F60" s="128"/>
      <c r="G60" s="127"/>
      <c r="H60" s="127"/>
      <c r="I60" s="127"/>
      <c r="J60" s="127"/>
      <c r="K60" s="127"/>
      <c r="L60" s="127"/>
    </row>
  </sheetData>
  <mergeCells count="17">
    <mergeCell ref="K8:K9"/>
    <mergeCell ref="L8:L9"/>
    <mergeCell ref="A6:D6"/>
    <mergeCell ref="E6:I6"/>
    <mergeCell ref="J6:L6"/>
    <mergeCell ref="A8:A9"/>
    <mergeCell ref="B8:B9"/>
    <mergeCell ref="C8:C9"/>
    <mergeCell ref="D8:D9"/>
    <mergeCell ref="E8:E9"/>
    <mergeCell ref="F8:F9"/>
    <mergeCell ref="G8:J8"/>
    <mergeCell ref="A1:L1"/>
    <mergeCell ref="A2:L2"/>
    <mergeCell ref="A3:L3"/>
    <mergeCell ref="A4:E4"/>
    <mergeCell ref="F4:L4"/>
  </mergeCells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49">
      <selection activeCell="A1" sqref="A1:L1"/>
    </sheetView>
  </sheetViews>
  <sheetFormatPr defaultColWidth="11.421875" defaultRowHeight="12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8">
      <c r="A4" s="5" t="s">
        <v>156</v>
      </c>
      <c r="B4" s="5"/>
      <c r="C4" s="5"/>
      <c r="D4" s="5"/>
      <c r="E4" s="5"/>
      <c r="F4" s="71"/>
      <c r="G4" s="71"/>
      <c r="H4" s="71"/>
      <c r="I4" s="71"/>
      <c r="J4" s="71"/>
      <c r="K4" s="71"/>
      <c r="L4" s="71"/>
    </row>
    <row r="5" spans="1:12" ht="12.75">
      <c r="A5" s="72"/>
      <c r="B5" s="73"/>
      <c r="C5" s="73"/>
      <c r="D5" s="74"/>
      <c r="E5" s="73"/>
      <c r="F5" s="73"/>
      <c r="G5" s="74"/>
      <c r="H5" s="74"/>
      <c r="I5" s="74"/>
      <c r="J5" s="74"/>
      <c r="K5" s="74"/>
      <c r="L5" s="74"/>
    </row>
    <row r="6" spans="1:12" ht="15">
      <c r="A6" s="10" t="s">
        <v>157</v>
      </c>
      <c r="B6" s="10"/>
      <c r="C6" s="10"/>
      <c r="D6" s="10"/>
      <c r="E6" s="11" t="s">
        <v>47</v>
      </c>
      <c r="F6" s="11"/>
      <c r="G6" s="11"/>
      <c r="H6" s="11"/>
      <c r="I6" s="11"/>
      <c r="J6" s="12">
        <v>37806</v>
      </c>
      <c r="K6" s="12"/>
      <c r="L6" s="12"/>
    </row>
    <row r="7" spans="1:12" ht="12.75">
      <c r="A7" s="72"/>
      <c r="B7" s="73"/>
      <c r="C7" s="73"/>
      <c r="D7" s="74"/>
      <c r="E7" s="73"/>
      <c r="F7" s="73"/>
      <c r="G7" s="74"/>
      <c r="H7" s="74"/>
      <c r="I7" s="74"/>
      <c r="J7" s="74"/>
      <c r="K7" s="74"/>
      <c r="L7" s="74"/>
    </row>
    <row r="8" spans="1:12" ht="12.75">
      <c r="A8" s="75" t="s">
        <v>48</v>
      </c>
      <c r="B8" s="76" t="s">
        <v>49</v>
      </c>
      <c r="C8" s="76" t="s">
        <v>50</v>
      </c>
      <c r="D8" s="77" t="s">
        <v>51</v>
      </c>
      <c r="E8" s="78" t="s">
        <v>52</v>
      </c>
      <c r="F8" s="78" t="s">
        <v>53</v>
      </c>
      <c r="G8" s="78" t="s">
        <v>12</v>
      </c>
      <c r="H8" s="78"/>
      <c r="I8" s="78"/>
      <c r="J8" s="78"/>
      <c r="K8" s="79" t="s">
        <v>54</v>
      </c>
      <c r="L8" s="80" t="s">
        <v>55</v>
      </c>
    </row>
    <row r="9" spans="1:12" ht="13.5" thickBot="1">
      <c r="A9" s="81"/>
      <c r="B9" s="82"/>
      <c r="C9" s="83"/>
      <c r="D9" s="84"/>
      <c r="E9" s="85"/>
      <c r="F9" s="85"/>
      <c r="G9" s="86">
        <v>9</v>
      </c>
      <c r="H9" s="86">
        <f>G9+1</f>
        <v>10</v>
      </c>
      <c r="I9" s="86">
        <f>H9+1</f>
        <v>11</v>
      </c>
      <c r="J9" s="86">
        <f>I9+1</f>
        <v>12</v>
      </c>
      <c r="K9" s="87"/>
      <c r="L9" s="88"/>
    </row>
    <row r="10" spans="1:12" ht="18.75" thickTop="1">
      <c r="A10" s="89"/>
      <c r="B10" s="131" t="s">
        <v>158</v>
      </c>
      <c r="C10" s="90">
        <v>1</v>
      </c>
      <c r="D10" s="91">
        <v>101</v>
      </c>
      <c r="E10" s="92" t="s">
        <v>159</v>
      </c>
      <c r="F10" s="92" t="s">
        <v>160</v>
      </c>
      <c r="G10" s="93">
        <v>177</v>
      </c>
      <c r="H10" s="93">
        <v>200</v>
      </c>
      <c r="I10" s="93">
        <v>184</v>
      </c>
      <c r="J10" s="93">
        <v>194</v>
      </c>
      <c r="K10" s="100">
        <f aca="true" t="shared" si="0" ref="K10:K46">G10+H10+I10+J10</f>
        <v>755</v>
      </c>
      <c r="L10" s="95" t="s">
        <v>59</v>
      </c>
    </row>
    <row r="11" spans="1:12" ht="18">
      <c r="A11" s="96"/>
      <c r="B11" s="97" t="s">
        <v>158</v>
      </c>
      <c r="C11" s="97">
        <v>1</v>
      </c>
      <c r="D11" s="97">
        <v>103</v>
      </c>
      <c r="E11" s="98" t="s">
        <v>161</v>
      </c>
      <c r="F11" s="98" t="s">
        <v>62</v>
      </c>
      <c r="G11" s="97">
        <v>189</v>
      </c>
      <c r="H11" s="97">
        <v>192</v>
      </c>
      <c r="I11" s="97">
        <v>177</v>
      </c>
      <c r="J11" s="97">
        <v>191</v>
      </c>
      <c r="K11" s="100">
        <f t="shared" si="0"/>
        <v>749</v>
      </c>
      <c r="L11" s="111" t="s">
        <v>61</v>
      </c>
    </row>
    <row r="12" spans="1:12" ht="18">
      <c r="A12" s="96"/>
      <c r="B12" s="97" t="s">
        <v>158</v>
      </c>
      <c r="C12" s="97">
        <v>1</v>
      </c>
      <c r="D12" s="91">
        <v>106</v>
      </c>
      <c r="E12" s="98" t="s">
        <v>162</v>
      </c>
      <c r="F12" s="98" t="s">
        <v>163</v>
      </c>
      <c r="G12" s="97">
        <v>188</v>
      </c>
      <c r="H12" s="97">
        <v>191</v>
      </c>
      <c r="I12" s="97">
        <v>183</v>
      </c>
      <c r="J12" s="97">
        <v>184</v>
      </c>
      <c r="K12" s="100">
        <f t="shared" si="0"/>
        <v>746</v>
      </c>
      <c r="L12" s="111" t="s">
        <v>63</v>
      </c>
    </row>
    <row r="13" spans="1:12" ht="18">
      <c r="A13" s="126" t="s">
        <v>164</v>
      </c>
      <c r="B13" s="97" t="s">
        <v>158</v>
      </c>
      <c r="C13" s="97">
        <v>1</v>
      </c>
      <c r="D13" s="97">
        <v>104</v>
      </c>
      <c r="E13" s="98" t="s">
        <v>165</v>
      </c>
      <c r="F13" s="98" t="s">
        <v>79</v>
      </c>
      <c r="G13" s="97">
        <v>176</v>
      </c>
      <c r="H13" s="97">
        <v>187</v>
      </c>
      <c r="I13" s="97">
        <v>185</v>
      </c>
      <c r="J13" s="97">
        <v>184</v>
      </c>
      <c r="K13" s="100">
        <f t="shared" si="0"/>
        <v>732</v>
      </c>
      <c r="L13" s="111" t="s">
        <v>65</v>
      </c>
    </row>
    <row r="14" spans="1:12" ht="18">
      <c r="A14" s="126" t="s">
        <v>166</v>
      </c>
      <c r="B14" s="97" t="s">
        <v>158</v>
      </c>
      <c r="C14" s="97">
        <v>1</v>
      </c>
      <c r="D14" s="91">
        <v>110</v>
      </c>
      <c r="E14" s="98" t="s">
        <v>167</v>
      </c>
      <c r="F14" s="98" t="s">
        <v>168</v>
      </c>
      <c r="G14" s="97">
        <v>177</v>
      </c>
      <c r="H14" s="97">
        <v>181</v>
      </c>
      <c r="I14" s="97">
        <v>186</v>
      </c>
      <c r="J14" s="97">
        <v>188</v>
      </c>
      <c r="K14" s="100">
        <f t="shared" si="0"/>
        <v>732</v>
      </c>
      <c r="L14" s="111" t="s">
        <v>66</v>
      </c>
    </row>
    <row r="15" spans="1:12" ht="18">
      <c r="A15" s="96"/>
      <c r="B15" s="97" t="s">
        <v>158</v>
      </c>
      <c r="C15" s="97">
        <v>1</v>
      </c>
      <c r="D15" s="97">
        <v>105</v>
      </c>
      <c r="E15" s="98" t="s">
        <v>169</v>
      </c>
      <c r="F15" s="98" t="s">
        <v>62</v>
      </c>
      <c r="G15" s="97">
        <v>159</v>
      </c>
      <c r="H15" s="97">
        <v>177</v>
      </c>
      <c r="I15" s="97">
        <v>199</v>
      </c>
      <c r="J15" s="97">
        <v>188</v>
      </c>
      <c r="K15" s="100">
        <f t="shared" si="0"/>
        <v>723</v>
      </c>
      <c r="L15" s="111" t="s">
        <v>69</v>
      </c>
    </row>
    <row r="16" spans="1:12" ht="18">
      <c r="A16" s="96"/>
      <c r="B16" s="97" t="s">
        <v>158</v>
      </c>
      <c r="C16" s="97">
        <v>1</v>
      </c>
      <c r="D16" s="91">
        <v>108</v>
      </c>
      <c r="E16" s="98" t="s">
        <v>170</v>
      </c>
      <c r="F16" s="98" t="s">
        <v>73</v>
      </c>
      <c r="G16" s="97">
        <v>168</v>
      </c>
      <c r="H16" s="97">
        <v>186</v>
      </c>
      <c r="I16" s="97">
        <v>184</v>
      </c>
      <c r="J16" s="97">
        <v>184</v>
      </c>
      <c r="K16" s="100">
        <f t="shared" si="0"/>
        <v>722</v>
      </c>
      <c r="L16" s="111" t="s">
        <v>71</v>
      </c>
    </row>
    <row r="17" spans="1:12" ht="18">
      <c r="A17" s="96"/>
      <c r="B17" s="97" t="s">
        <v>158</v>
      </c>
      <c r="C17" s="97">
        <v>1</v>
      </c>
      <c r="D17" s="97">
        <v>102</v>
      </c>
      <c r="E17" s="98" t="s">
        <v>171</v>
      </c>
      <c r="F17" s="98" t="s">
        <v>102</v>
      </c>
      <c r="G17" s="97">
        <v>180</v>
      </c>
      <c r="H17" s="97">
        <v>196</v>
      </c>
      <c r="I17" s="97">
        <v>177</v>
      </c>
      <c r="J17" s="97">
        <v>168</v>
      </c>
      <c r="K17" s="100">
        <f t="shared" si="0"/>
        <v>721</v>
      </c>
      <c r="L17" s="111" t="s">
        <v>74</v>
      </c>
    </row>
    <row r="18" spans="1:12" ht="18">
      <c r="A18" s="96"/>
      <c r="B18" s="97" t="s">
        <v>158</v>
      </c>
      <c r="C18" s="97">
        <v>1</v>
      </c>
      <c r="D18" s="91">
        <v>107</v>
      </c>
      <c r="E18" s="98" t="s">
        <v>172</v>
      </c>
      <c r="F18" s="98" t="s">
        <v>173</v>
      </c>
      <c r="G18" s="97">
        <v>161</v>
      </c>
      <c r="H18" s="97">
        <v>176</v>
      </c>
      <c r="I18" s="97">
        <v>179</v>
      </c>
      <c r="J18" s="97">
        <v>187</v>
      </c>
      <c r="K18" s="100">
        <f t="shared" si="0"/>
        <v>703</v>
      </c>
      <c r="L18" s="111" t="s">
        <v>77</v>
      </c>
    </row>
    <row r="19" spans="1:12" ht="18.75" thickBot="1">
      <c r="A19" s="102"/>
      <c r="B19" s="103" t="s">
        <v>158</v>
      </c>
      <c r="C19" s="103">
        <v>1</v>
      </c>
      <c r="D19" s="103">
        <v>109</v>
      </c>
      <c r="E19" s="104" t="s">
        <v>174</v>
      </c>
      <c r="F19" s="104" t="s">
        <v>175</v>
      </c>
      <c r="G19" s="103">
        <v>166</v>
      </c>
      <c r="H19" s="103">
        <v>186</v>
      </c>
      <c r="I19" s="103">
        <v>173</v>
      </c>
      <c r="J19" s="103">
        <v>171</v>
      </c>
      <c r="K19" s="105">
        <f t="shared" si="0"/>
        <v>696</v>
      </c>
      <c r="L19" s="106" t="s">
        <v>80</v>
      </c>
    </row>
    <row r="20" spans="1:12" ht="18">
      <c r="A20" s="107"/>
      <c r="B20" s="91" t="s">
        <v>176</v>
      </c>
      <c r="C20" s="91">
        <v>2</v>
      </c>
      <c r="D20" s="91">
        <v>120</v>
      </c>
      <c r="E20" s="108" t="s">
        <v>177</v>
      </c>
      <c r="F20" s="108" t="s">
        <v>62</v>
      </c>
      <c r="G20" s="91">
        <v>193</v>
      </c>
      <c r="H20" s="91">
        <v>204</v>
      </c>
      <c r="I20" s="91">
        <v>196</v>
      </c>
      <c r="J20" s="91">
        <v>194</v>
      </c>
      <c r="K20" s="109">
        <f t="shared" si="0"/>
        <v>787</v>
      </c>
      <c r="L20" s="110" t="s">
        <v>59</v>
      </c>
    </row>
    <row r="21" spans="1:12" ht="18">
      <c r="A21" s="96"/>
      <c r="B21" s="97" t="s">
        <v>176</v>
      </c>
      <c r="C21" s="97">
        <v>2</v>
      </c>
      <c r="D21" s="97">
        <v>117</v>
      </c>
      <c r="E21" s="98" t="s">
        <v>178</v>
      </c>
      <c r="F21" s="98" t="s">
        <v>62</v>
      </c>
      <c r="G21" s="97">
        <v>189</v>
      </c>
      <c r="H21" s="97">
        <v>198</v>
      </c>
      <c r="I21" s="97">
        <v>198</v>
      </c>
      <c r="J21" s="97">
        <v>189</v>
      </c>
      <c r="K21" s="100">
        <f t="shared" si="0"/>
        <v>774</v>
      </c>
      <c r="L21" s="111" t="s">
        <v>61</v>
      </c>
    </row>
    <row r="22" spans="1:12" ht="18">
      <c r="A22" s="96"/>
      <c r="B22" s="97" t="s">
        <v>176</v>
      </c>
      <c r="C22" s="97">
        <v>2</v>
      </c>
      <c r="D22" s="91">
        <v>111</v>
      </c>
      <c r="E22" s="98" t="s">
        <v>179</v>
      </c>
      <c r="F22" s="113" t="s">
        <v>173</v>
      </c>
      <c r="G22" s="97">
        <v>179</v>
      </c>
      <c r="H22" s="97">
        <v>192</v>
      </c>
      <c r="I22" s="97">
        <v>191</v>
      </c>
      <c r="J22" s="97">
        <v>202</v>
      </c>
      <c r="K22" s="100">
        <f t="shared" si="0"/>
        <v>764</v>
      </c>
      <c r="L22" s="111" t="s">
        <v>63</v>
      </c>
    </row>
    <row r="23" spans="1:12" ht="18">
      <c r="A23" s="96"/>
      <c r="B23" s="97" t="s">
        <v>176</v>
      </c>
      <c r="C23" s="97">
        <v>2</v>
      </c>
      <c r="D23" s="97">
        <v>115</v>
      </c>
      <c r="E23" s="98" t="s">
        <v>180</v>
      </c>
      <c r="F23" s="98" t="s">
        <v>168</v>
      </c>
      <c r="G23" s="97">
        <v>183</v>
      </c>
      <c r="H23" s="97">
        <v>198</v>
      </c>
      <c r="I23" s="97">
        <v>199</v>
      </c>
      <c r="J23" s="97">
        <v>178</v>
      </c>
      <c r="K23" s="100">
        <f t="shared" si="0"/>
        <v>758</v>
      </c>
      <c r="L23" s="111" t="s">
        <v>65</v>
      </c>
    </row>
    <row r="24" spans="1:12" ht="18">
      <c r="A24" s="96"/>
      <c r="B24" s="97" t="s">
        <v>176</v>
      </c>
      <c r="C24" s="97">
        <v>2</v>
      </c>
      <c r="D24" s="91">
        <v>119</v>
      </c>
      <c r="E24" s="98" t="s">
        <v>181</v>
      </c>
      <c r="F24" s="98" t="s">
        <v>173</v>
      </c>
      <c r="G24" s="97">
        <v>185</v>
      </c>
      <c r="H24" s="97">
        <v>199</v>
      </c>
      <c r="I24" s="97">
        <v>187</v>
      </c>
      <c r="J24" s="97">
        <v>186</v>
      </c>
      <c r="K24" s="100">
        <f t="shared" si="0"/>
        <v>757</v>
      </c>
      <c r="L24" s="111" t="s">
        <v>66</v>
      </c>
    </row>
    <row r="25" spans="1:12" ht="18">
      <c r="A25" s="96"/>
      <c r="B25" s="97" t="s">
        <v>176</v>
      </c>
      <c r="C25" s="97">
        <v>2</v>
      </c>
      <c r="D25" s="97">
        <v>113</v>
      </c>
      <c r="E25" s="98" t="s">
        <v>182</v>
      </c>
      <c r="F25" s="98" t="s">
        <v>100</v>
      </c>
      <c r="G25" s="97">
        <v>179</v>
      </c>
      <c r="H25" s="97">
        <v>191</v>
      </c>
      <c r="I25" s="97">
        <v>187</v>
      </c>
      <c r="J25" s="97">
        <v>194</v>
      </c>
      <c r="K25" s="100">
        <f t="shared" si="0"/>
        <v>751</v>
      </c>
      <c r="L25" s="111" t="s">
        <v>69</v>
      </c>
    </row>
    <row r="26" spans="1:12" ht="18">
      <c r="A26" s="96"/>
      <c r="B26" s="97" t="s">
        <v>176</v>
      </c>
      <c r="C26" s="97">
        <v>2</v>
      </c>
      <c r="D26" s="91">
        <v>112</v>
      </c>
      <c r="E26" s="98" t="s">
        <v>183</v>
      </c>
      <c r="F26" s="98" t="s">
        <v>68</v>
      </c>
      <c r="G26" s="97">
        <v>179</v>
      </c>
      <c r="H26" s="97">
        <v>200</v>
      </c>
      <c r="I26" s="97">
        <v>184</v>
      </c>
      <c r="J26" s="97">
        <v>185</v>
      </c>
      <c r="K26" s="100">
        <f t="shared" si="0"/>
        <v>748</v>
      </c>
      <c r="L26" s="111" t="s">
        <v>71</v>
      </c>
    </row>
    <row r="27" spans="1:12" ht="18">
      <c r="A27" s="96"/>
      <c r="B27" s="97" t="s">
        <v>176</v>
      </c>
      <c r="C27" s="97">
        <v>2</v>
      </c>
      <c r="D27" s="97">
        <v>114</v>
      </c>
      <c r="E27" s="98" t="s">
        <v>184</v>
      </c>
      <c r="F27" s="98" t="s">
        <v>73</v>
      </c>
      <c r="G27" s="97">
        <v>186</v>
      </c>
      <c r="H27" s="97">
        <v>193</v>
      </c>
      <c r="I27" s="97">
        <v>184</v>
      </c>
      <c r="J27" s="97">
        <v>182</v>
      </c>
      <c r="K27" s="100">
        <f t="shared" si="0"/>
        <v>745</v>
      </c>
      <c r="L27" s="111" t="s">
        <v>74</v>
      </c>
    </row>
    <row r="28" spans="1:12" ht="18">
      <c r="A28" s="96"/>
      <c r="B28" s="97" t="s">
        <v>176</v>
      </c>
      <c r="C28" s="97">
        <v>2</v>
      </c>
      <c r="D28" s="91">
        <v>118</v>
      </c>
      <c r="E28" s="98" t="s">
        <v>185</v>
      </c>
      <c r="F28" s="98" t="s">
        <v>186</v>
      </c>
      <c r="G28" s="97">
        <v>152</v>
      </c>
      <c r="H28" s="97">
        <v>194</v>
      </c>
      <c r="I28" s="97">
        <v>171</v>
      </c>
      <c r="J28" s="97">
        <v>170</v>
      </c>
      <c r="K28" s="100">
        <f t="shared" si="0"/>
        <v>687</v>
      </c>
      <c r="L28" s="111" t="s">
        <v>77</v>
      </c>
    </row>
    <row r="29" spans="1:12" ht="18.75" thickBot="1">
      <c r="A29" s="102"/>
      <c r="B29" s="103" t="s">
        <v>176</v>
      </c>
      <c r="C29" s="103">
        <v>2</v>
      </c>
      <c r="D29" s="103">
        <v>116</v>
      </c>
      <c r="E29" s="104" t="s">
        <v>187</v>
      </c>
      <c r="F29" s="104" t="s">
        <v>102</v>
      </c>
      <c r="G29" s="103">
        <v>153</v>
      </c>
      <c r="H29" s="103">
        <v>159</v>
      </c>
      <c r="I29" s="103">
        <v>171</v>
      </c>
      <c r="J29" s="103">
        <v>173</v>
      </c>
      <c r="K29" s="105">
        <f t="shared" si="0"/>
        <v>656</v>
      </c>
      <c r="L29" s="106" t="s">
        <v>80</v>
      </c>
    </row>
    <row r="30" spans="1:12" ht="18">
      <c r="A30" s="107"/>
      <c r="B30" s="91" t="s">
        <v>188</v>
      </c>
      <c r="C30" s="91">
        <v>1</v>
      </c>
      <c r="D30" s="91">
        <v>121</v>
      </c>
      <c r="E30" s="108" t="s">
        <v>189</v>
      </c>
      <c r="F30" s="108" t="s">
        <v>190</v>
      </c>
      <c r="G30" s="91">
        <v>181</v>
      </c>
      <c r="H30" s="91">
        <v>173</v>
      </c>
      <c r="I30" s="91">
        <v>194</v>
      </c>
      <c r="J30" s="91">
        <v>190</v>
      </c>
      <c r="K30" s="109">
        <f t="shared" si="0"/>
        <v>738</v>
      </c>
      <c r="L30" s="110" t="s">
        <v>59</v>
      </c>
    </row>
    <row r="31" spans="1:12" ht="18">
      <c r="A31" s="96"/>
      <c r="B31" s="97" t="s">
        <v>188</v>
      </c>
      <c r="C31" s="97">
        <v>1</v>
      </c>
      <c r="D31" s="91">
        <v>122</v>
      </c>
      <c r="E31" s="98" t="s">
        <v>191</v>
      </c>
      <c r="F31" s="98" t="s">
        <v>68</v>
      </c>
      <c r="G31" s="97">
        <v>171</v>
      </c>
      <c r="H31" s="97">
        <v>190</v>
      </c>
      <c r="I31" s="97">
        <v>190</v>
      </c>
      <c r="J31" s="97">
        <v>173</v>
      </c>
      <c r="K31" s="100">
        <f t="shared" si="0"/>
        <v>724</v>
      </c>
      <c r="L31" s="111" t="s">
        <v>61</v>
      </c>
    </row>
    <row r="32" spans="1:12" ht="18">
      <c r="A32" s="96"/>
      <c r="B32" s="97" t="s">
        <v>188</v>
      </c>
      <c r="C32" s="97">
        <v>1</v>
      </c>
      <c r="D32" s="97">
        <v>127</v>
      </c>
      <c r="E32" s="98" t="s">
        <v>192</v>
      </c>
      <c r="F32" s="98" t="s">
        <v>193</v>
      </c>
      <c r="G32" s="97">
        <v>180</v>
      </c>
      <c r="H32" s="97">
        <v>181</v>
      </c>
      <c r="I32" s="97">
        <v>173</v>
      </c>
      <c r="J32" s="97">
        <v>181</v>
      </c>
      <c r="K32" s="100">
        <f t="shared" si="0"/>
        <v>715</v>
      </c>
      <c r="L32" s="111" t="s">
        <v>63</v>
      </c>
    </row>
    <row r="33" spans="1:12" ht="18">
      <c r="A33" s="96"/>
      <c r="B33" s="97" t="s">
        <v>188</v>
      </c>
      <c r="C33" s="97">
        <v>1</v>
      </c>
      <c r="D33" s="97">
        <v>126</v>
      </c>
      <c r="E33" s="98" t="s">
        <v>194</v>
      </c>
      <c r="F33" s="98" t="s">
        <v>68</v>
      </c>
      <c r="G33" s="97">
        <v>170</v>
      </c>
      <c r="H33" s="97">
        <v>172</v>
      </c>
      <c r="I33" s="97">
        <v>186</v>
      </c>
      <c r="J33" s="97">
        <v>185</v>
      </c>
      <c r="K33" s="100">
        <f t="shared" si="0"/>
        <v>713</v>
      </c>
      <c r="L33" s="111" t="s">
        <v>65</v>
      </c>
    </row>
    <row r="34" spans="1:12" ht="18">
      <c r="A34" s="96"/>
      <c r="B34" s="97" t="s">
        <v>188</v>
      </c>
      <c r="C34" s="97">
        <v>1</v>
      </c>
      <c r="D34" s="91">
        <v>124</v>
      </c>
      <c r="E34" s="98" t="s">
        <v>195</v>
      </c>
      <c r="F34" s="108" t="s">
        <v>98</v>
      </c>
      <c r="G34" s="97">
        <v>162</v>
      </c>
      <c r="H34" s="97">
        <v>184</v>
      </c>
      <c r="I34" s="97">
        <v>175</v>
      </c>
      <c r="J34" s="97">
        <v>164</v>
      </c>
      <c r="K34" s="100">
        <f t="shared" si="0"/>
        <v>685</v>
      </c>
      <c r="L34" s="111" t="s">
        <v>66</v>
      </c>
    </row>
    <row r="35" spans="1:12" ht="18">
      <c r="A35" s="96"/>
      <c r="B35" s="97" t="s">
        <v>188</v>
      </c>
      <c r="C35" s="97">
        <v>1</v>
      </c>
      <c r="D35" s="97">
        <v>125</v>
      </c>
      <c r="E35" s="113" t="s">
        <v>196</v>
      </c>
      <c r="F35" s="98" t="s">
        <v>190</v>
      </c>
      <c r="G35" s="114">
        <v>132</v>
      </c>
      <c r="H35" s="114">
        <v>163</v>
      </c>
      <c r="I35" s="114">
        <v>181</v>
      </c>
      <c r="J35" s="114">
        <v>172</v>
      </c>
      <c r="K35" s="115">
        <f t="shared" si="0"/>
        <v>648</v>
      </c>
      <c r="L35" s="111" t="s">
        <v>69</v>
      </c>
    </row>
    <row r="36" spans="1:12" ht="18.75" thickBot="1">
      <c r="A36" s="132"/>
      <c r="B36" s="97" t="s">
        <v>188</v>
      </c>
      <c r="C36" s="97">
        <v>1</v>
      </c>
      <c r="D36" s="91">
        <v>123</v>
      </c>
      <c r="E36" s="113" t="s">
        <v>197</v>
      </c>
      <c r="F36" s="113" t="s">
        <v>114</v>
      </c>
      <c r="G36" s="114">
        <v>165</v>
      </c>
      <c r="H36" s="114">
        <v>139</v>
      </c>
      <c r="I36" s="114">
        <v>166</v>
      </c>
      <c r="J36" s="114">
        <v>155</v>
      </c>
      <c r="K36" s="115">
        <f t="shared" si="0"/>
        <v>625</v>
      </c>
      <c r="L36" s="111" t="s">
        <v>71</v>
      </c>
    </row>
    <row r="37" spans="1:12" ht="18.75" thickTop="1">
      <c r="A37" s="89"/>
      <c r="B37" s="122" t="s">
        <v>198</v>
      </c>
      <c r="C37" s="90">
        <v>2</v>
      </c>
      <c r="D37" s="90">
        <v>133</v>
      </c>
      <c r="E37" s="123" t="s">
        <v>199</v>
      </c>
      <c r="F37" s="123" t="s">
        <v>160</v>
      </c>
      <c r="G37" s="90">
        <v>166</v>
      </c>
      <c r="H37" s="90">
        <v>141</v>
      </c>
      <c r="I37" s="90">
        <v>152</v>
      </c>
      <c r="J37" s="90">
        <v>148</v>
      </c>
      <c r="K37" s="124">
        <f t="shared" si="0"/>
        <v>607</v>
      </c>
      <c r="L37" s="125" t="s">
        <v>59</v>
      </c>
    </row>
    <row r="38" spans="1:12" ht="18">
      <c r="A38" s="96"/>
      <c r="B38" s="98" t="s">
        <v>198</v>
      </c>
      <c r="C38" s="114">
        <v>2</v>
      </c>
      <c r="D38" s="93">
        <v>129</v>
      </c>
      <c r="E38" s="113" t="s">
        <v>200</v>
      </c>
      <c r="F38" s="92" t="s">
        <v>201</v>
      </c>
      <c r="G38" s="114">
        <v>155</v>
      </c>
      <c r="H38" s="114">
        <v>148</v>
      </c>
      <c r="I38" s="114">
        <v>142</v>
      </c>
      <c r="J38" s="114">
        <v>152</v>
      </c>
      <c r="K38" s="115">
        <f t="shared" si="0"/>
        <v>597</v>
      </c>
      <c r="L38" s="111" t="s">
        <v>61</v>
      </c>
    </row>
    <row r="39" spans="1:12" ht="18">
      <c r="A39" s="96"/>
      <c r="B39" s="98" t="s">
        <v>198</v>
      </c>
      <c r="C39" s="114">
        <v>2</v>
      </c>
      <c r="D39" s="97">
        <v>128</v>
      </c>
      <c r="E39" s="113" t="s">
        <v>202</v>
      </c>
      <c r="F39" s="98" t="s">
        <v>203</v>
      </c>
      <c r="G39" s="114">
        <v>146</v>
      </c>
      <c r="H39" s="114">
        <v>153</v>
      </c>
      <c r="I39" s="114">
        <v>143</v>
      </c>
      <c r="J39" s="114">
        <v>153</v>
      </c>
      <c r="K39" s="115">
        <f t="shared" si="0"/>
        <v>595</v>
      </c>
      <c r="L39" s="111" t="s">
        <v>63</v>
      </c>
    </row>
    <row r="40" spans="1:12" ht="18">
      <c r="A40" s="96"/>
      <c r="B40" s="98" t="s">
        <v>198</v>
      </c>
      <c r="C40" s="114">
        <v>2</v>
      </c>
      <c r="D40" s="91">
        <v>130</v>
      </c>
      <c r="E40" s="113" t="s">
        <v>204</v>
      </c>
      <c r="F40" s="113" t="s">
        <v>76</v>
      </c>
      <c r="G40" s="114">
        <v>159</v>
      </c>
      <c r="H40" s="114">
        <v>137</v>
      </c>
      <c r="I40" s="114">
        <v>147</v>
      </c>
      <c r="J40" s="114">
        <v>145</v>
      </c>
      <c r="K40" s="115">
        <f t="shared" si="0"/>
        <v>588</v>
      </c>
      <c r="L40" s="111" t="s">
        <v>65</v>
      </c>
    </row>
    <row r="41" spans="1:12" ht="18">
      <c r="A41" s="96"/>
      <c r="B41" s="98" t="s">
        <v>198</v>
      </c>
      <c r="C41" s="114">
        <v>2</v>
      </c>
      <c r="D41" s="91">
        <v>138</v>
      </c>
      <c r="E41" s="113" t="s">
        <v>205</v>
      </c>
      <c r="F41" s="113" t="s">
        <v>126</v>
      </c>
      <c r="G41" s="114">
        <v>140</v>
      </c>
      <c r="H41" s="114">
        <v>138</v>
      </c>
      <c r="I41" s="114">
        <v>142</v>
      </c>
      <c r="J41" s="114">
        <v>157</v>
      </c>
      <c r="K41" s="115">
        <f t="shared" si="0"/>
        <v>577</v>
      </c>
      <c r="L41" s="111" t="s">
        <v>66</v>
      </c>
    </row>
    <row r="42" spans="1:12" ht="18">
      <c r="A42" s="96"/>
      <c r="B42" s="98" t="s">
        <v>198</v>
      </c>
      <c r="C42" s="114">
        <v>2</v>
      </c>
      <c r="D42" s="93">
        <v>136</v>
      </c>
      <c r="E42" s="113" t="s">
        <v>206</v>
      </c>
      <c r="F42" s="98" t="s">
        <v>203</v>
      </c>
      <c r="G42" s="114">
        <v>138</v>
      </c>
      <c r="H42" s="114">
        <v>150</v>
      </c>
      <c r="I42" s="114">
        <v>139</v>
      </c>
      <c r="J42" s="114">
        <v>149</v>
      </c>
      <c r="K42" s="115">
        <f t="shared" si="0"/>
        <v>576</v>
      </c>
      <c r="L42" s="111" t="s">
        <v>69</v>
      </c>
    </row>
    <row r="43" spans="1:12" ht="18">
      <c r="A43" s="96"/>
      <c r="B43" s="98" t="s">
        <v>198</v>
      </c>
      <c r="C43" s="114">
        <v>2</v>
      </c>
      <c r="D43" s="97">
        <v>131</v>
      </c>
      <c r="E43" s="113" t="s">
        <v>207</v>
      </c>
      <c r="F43" s="108" t="s">
        <v>128</v>
      </c>
      <c r="G43" s="114">
        <v>137</v>
      </c>
      <c r="H43" s="114">
        <v>143</v>
      </c>
      <c r="I43" s="114">
        <v>141</v>
      </c>
      <c r="J43" s="114">
        <v>154</v>
      </c>
      <c r="K43" s="115">
        <f t="shared" si="0"/>
        <v>575</v>
      </c>
      <c r="L43" s="111" t="s">
        <v>71</v>
      </c>
    </row>
    <row r="44" spans="1:12" ht="18">
      <c r="A44" s="96"/>
      <c r="B44" s="98" t="s">
        <v>198</v>
      </c>
      <c r="C44" s="114">
        <v>2</v>
      </c>
      <c r="D44" s="97">
        <v>132</v>
      </c>
      <c r="E44" s="113" t="s">
        <v>208</v>
      </c>
      <c r="F44" s="130" t="s">
        <v>126</v>
      </c>
      <c r="G44" s="114">
        <v>115</v>
      </c>
      <c r="H44" s="114">
        <v>165</v>
      </c>
      <c r="I44" s="114">
        <v>149</v>
      </c>
      <c r="J44" s="114">
        <v>145</v>
      </c>
      <c r="K44" s="115">
        <f t="shared" si="0"/>
        <v>574</v>
      </c>
      <c r="L44" s="111" t="s">
        <v>74</v>
      </c>
    </row>
    <row r="45" spans="1:12" ht="18">
      <c r="A45" s="96"/>
      <c r="B45" s="98" t="s">
        <v>198</v>
      </c>
      <c r="C45" s="114">
        <v>2</v>
      </c>
      <c r="D45" s="97">
        <v>137</v>
      </c>
      <c r="E45" s="113" t="s">
        <v>209</v>
      </c>
      <c r="F45" s="98" t="s">
        <v>149</v>
      </c>
      <c r="G45" s="114">
        <v>138</v>
      </c>
      <c r="H45" s="114">
        <v>149</v>
      </c>
      <c r="I45" s="114">
        <v>120</v>
      </c>
      <c r="J45" s="114">
        <v>153</v>
      </c>
      <c r="K45" s="115">
        <f t="shared" si="0"/>
        <v>560</v>
      </c>
      <c r="L45" s="111" t="s">
        <v>77</v>
      </c>
    </row>
    <row r="46" spans="1:12" ht="18">
      <c r="A46" s="96"/>
      <c r="B46" s="98" t="s">
        <v>198</v>
      </c>
      <c r="C46" s="114">
        <v>2</v>
      </c>
      <c r="D46" s="97">
        <v>135</v>
      </c>
      <c r="E46" s="113" t="s">
        <v>210</v>
      </c>
      <c r="F46" s="113" t="s">
        <v>76</v>
      </c>
      <c r="G46" s="114">
        <v>133</v>
      </c>
      <c r="H46" s="114">
        <v>128</v>
      </c>
      <c r="I46" s="114">
        <v>137</v>
      </c>
      <c r="J46" s="114">
        <v>131</v>
      </c>
      <c r="K46" s="115">
        <f t="shared" si="0"/>
        <v>529</v>
      </c>
      <c r="L46" s="111" t="s">
        <v>80</v>
      </c>
    </row>
    <row r="47" spans="1:12" ht="18.75" thickBot="1">
      <c r="A47" s="102"/>
      <c r="B47" s="104" t="s">
        <v>198</v>
      </c>
      <c r="C47" s="103">
        <v>2</v>
      </c>
      <c r="D47" s="103">
        <v>134</v>
      </c>
      <c r="E47" s="104" t="s">
        <v>211</v>
      </c>
      <c r="F47" s="104" t="s">
        <v>146</v>
      </c>
      <c r="G47" s="103"/>
      <c r="H47" s="103"/>
      <c r="I47" s="103"/>
      <c r="J47" s="103"/>
      <c r="K47" s="105">
        <v>0</v>
      </c>
      <c r="L47" s="106" t="s">
        <v>83</v>
      </c>
    </row>
    <row r="48" spans="1:12" ht="18">
      <c r="A48" s="107"/>
      <c r="B48" s="108" t="s">
        <v>212</v>
      </c>
      <c r="C48" s="91">
        <v>1</v>
      </c>
      <c r="D48" s="91">
        <v>145</v>
      </c>
      <c r="E48" s="108" t="s">
        <v>213</v>
      </c>
      <c r="F48" s="92" t="s">
        <v>201</v>
      </c>
      <c r="G48" s="91">
        <v>199</v>
      </c>
      <c r="H48" s="91">
        <v>179</v>
      </c>
      <c r="I48" s="91">
        <v>186</v>
      </c>
      <c r="J48" s="91">
        <v>176</v>
      </c>
      <c r="K48" s="115">
        <f aca="true" t="shared" si="1" ref="K48:K58">G48+H48+I48+J48</f>
        <v>740</v>
      </c>
      <c r="L48" s="110" t="s">
        <v>59</v>
      </c>
    </row>
    <row r="49" spans="1:12" ht="18">
      <c r="A49" s="96"/>
      <c r="B49" s="113" t="s">
        <v>212</v>
      </c>
      <c r="C49" s="114">
        <v>1</v>
      </c>
      <c r="D49" s="97">
        <v>144</v>
      </c>
      <c r="E49" s="113" t="s">
        <v>214</v>
      </c>
      <c r="F49" s="98" t="s">
        <v>94</v>
      </c>
      <c r="G49" s="114">
        <v>175</v>
      </c>
      <c r="H49" s="114">
        <v>188</v>
      </c>
      <c r="I49" s="114">
        <v>179</v>
      </c>
      <c r="J49" s="114">
        <v>182</v>
      </c>
      <c r="K49" s="115">
        <f t="shared" si="1"/>
        <v>724</v>
      </c>
      <c r="L49" s="111" t="s">
        <v>61</v>
      </c>
    </row>
    <row r="50" spans="1:12" ht="18">
      <c r="A50" s="96"/>
      <c r="B50" s="113" t="s">
        <v>212</v>
      </c>
      <c r="C50" s="114">
        <v>1</v>
      </c>
      <c r="D50" s="97">
        <v>147</v>
      </c>
      <c r="E50" s="113" t="s">
        <v>215</v>
      </c>
      <c r="F50" s="113" t="s">
        <v>160</v>
      </c>
      <c r="G50" s="114">
        <v>163</v>
      </c>
      <c r="H50" s="114">
        <v>166</v>
      </c>
      <c r="I50" s="114">
        <v>165</v>
      </c>
      <c r="J50" s="114">
        <v>179</v>
      </c>
      <c r="K50" s="115">
        <f t="shared" si="1"/>
        <v>673</v>
      </c>
      <c r="L50" s="111" t="s">
        <v>63</v>
      </c>
    </row>
    <row r="51" spans="1:12" ht="18">
      <c r="A51" s="96"/>
      <c r="B51" s="113" t="s">
        <v>212</v>
      </c>
      <c r="C51" s="114">
        <v>1</v>
      </c>
      <c r="D51" s="97">
        <v>143</v>
      </c>
      <c r="E51" s="113" t="s">
        <v>216</v>
      </c>
      <c r="F51" s="113" t="s">
        <v>149</v>
      </c>
      <c r="G51" s="114">
        <v>162</v>
      </c>
      <c r="H51" s="114">
        <v>171</v>
      </c>
      <c r="I51" s="114">
        <v>173</v>
      </c>
      <c r="J51" s="114">
        <v>162</v>
      </c>
      <c r="K51" s="115">
        <f t="shared" si="1"/>
        <v>668</v>
      </c>
      <c r="L51" s="111" t="s">
        <v>65</v>
      </c>
    </row>
    <row r="52" spans="1:12" ht="18">
      <c r="A52" s="96"/>
      <c r="B52" s="113" t="s">
        <v>212</v>
      </c>
      <c r="C52" s="114">
        <v>1</v>
      </c>
      <c r="D52" s="97">
        <v>142</v>
      </c>
      <c r="E52" s="113" t="s">
        <v>217</v>
      </c>
      <c r="F52" s="98" t="s">
        <v>146</v>
      </c>
      <c r="G52" s="114">
        <v>182</v>
      </c>
      <c r="H52" s="114">
        <v>167</v>
      </c>
      <c r="I52" s="114">
        <v>155</v>
      </c>
      <c r="J52" s="114">
        <v>162</v>
      </c>
      <c r="K52" s="115">
        <f t="shared" si="1"/>
        <v>666</v>
      </c>
      <c r="L52" s="111" t="s">
        <v>66</v>
      </c>
    </row>
    <row r="53" spans="1:12" ht="18">
      <c r="A53" s="96"/>
      <c r="B53" s="98" t="s">
        <v>212</v>
      </c>
      <c r="C53" s="97">
        <v>1</v>
      </c>
      <c r="D53" s="97">
        <v>140</v>
      </c>
      <c r="E53" s="98" t="s">
        <v>218</v>
      </c>
      <c r="F53" s="98" t="s">
        <v>201</v>
      </c>
      <c r="G53" s="97">
        <v>160</v>
      </c>
      <c r="H53" s="97">
        <v>169</v>
      </c>
      <c r="I53" s="114">
        <v>164</v>
      </c>
      <c r="J53" s="114">
        <v>170</v>
      </c>
      <c r="K53" s="115">
        <f t="shared" si="1"/>
        <v>663</v>
      </c>
      <c r="L53" s="111" t="s">
        <v>69</v>
      </c>
    </row>
    <row r="54" spans="1:12" ht="18">
      <c r="A54" s="96"/>
      <c r="B54" s="108" t="s">
        <v>212</v>
      </c>
      <c r="C54" s="91">
        <v>1</v>
      </c>
      <c r="D54" s="91">
        <v>146</v>
      </c>
      <c r="E54" s="108" t="s">
        <v>219</v>
      </c>
      <c r="F54" s="108" t="s">
        <v>126</v>
      </c>
      <c r="G54" s="91">
        <v>161</v>
      </c>
      <c r="H54" s="91">
        <v>169</v>
      </c>
      <c r="I54" s="114">
        <v>161</v>
      </c>
      <c r="J54" s="114">
        <v>158</v>
      </c>
      <c r="K54" s="115">
        <f t="shared" si="1"/>
        <v>649</v>
      </c>
      <c r="L54" s="111" t="s">
        <v>71</v>
      </c>
    </row>
    <row r="55" spans="1:12" ht="18">
      <c r="A55" s="96"/>
      <c r="B55" s="113" t="s">
        <v>212</v>
      </c>
      <c r="C55" s="114">
        <v>1</v>
      </c>
      <c r="D55" s="97">
        <v>150</v>
      </c>
      <c r="E55" s="113" t="s">
        <v>220</v>
      </c>
      <c r="F55" s="98" t="s">
        <v>149</v>
      </c>
      <c r="G55" s="114">
        <v>165</v>
      </c>
      <c r="H55" s="114">
        <v>137</v>
      </c>
      <c r="I55" s="114">
        <v>148</v>
      </c>
      <c r="J55" s="114">
        <v>166</v>
      </c>
      <c r="K55" s="115">
        <f t="shared" si="1"/>
        <v>616</v>
      </c>
      <c r="L55" s="111" t="s">
        <v>74</v>
      </c>
    </row>
    <row r="56" spans="1:12" ht="18">
      <c r="A56" s="96"/>
      <c r="B56" s="113" t="s">
        <v>212</v>
      </c>
      <c r="C56" s="114">
        <v>1</v>
      </c>
      <c r="D56" s="97">
        <v>148</v>
      </c>
      <c r="E56" s="98" t="s">
        <v>221</v>
      </c>
      <c r="F56" s="98" t="s">
        <v>201</v>
      </c>
      <c r="G56" s="114">
        <v>150</v>
      </c>
      <c r="H56" s="114">
        <v>118</v>
      </c>
      <c r="I56" s="114">
        <v>142</v>
      </c>
      <c r="J56" s="114">
        <v>147</v>
      </c>
      <c r="K56" s="115">
        <f t="shared" si="1"/>
        <v>557</v>
      </c>
      <c r="L56" s="111" t="s">
        <v>77</v>
      </c>
    </row>
    <row r="57" spans="1:12" ht="18">
      <c r="A57" s="107"/>
      <c r="B57" s="113" t="s">
        <v>212</v>
      </c>
      <c r="C57" s="114">
        <v>1</v>
      </c>
      <c r="D57" s="97">
        <v>141</v>
      </c>
      <c r="E57" s="108" t="s">
        <v>222</v>
      </c>
      <c r="F57" s="108" t="s">
        <v>105</v>
      </c>
      <c r="G57" s="114">
        <v>148</v>
      </c>
      <c r="H57" s="114">
        <v>136</v>
      </c>
      <c r="I57" s="114">
        <v>134</v>
      </c>
      <c r="J57" s="114">
        <v>131</v>
      </c>
      <c r="K57" s="115">
        <f t="shared" si="1"/>
        <v>549</v>
      </c>
      <c r="L57" s="111" t="s">
        <v>80</v>
      </c>
    </row>
    <row r="58" spans="1:12" ht="18">
      <c r="A58" s="107"/>
      <c r="B58" s="113" t="s">
        <v>212</v>
      </c>
      <c r="C58" s="114">
        <v>1</v>
      </c>
      <c r="D58" s="91">
        <v>149</v>
      </c>
      <c r="E58" s="113" t="s">
        <v>223</v>
      </c>
      <c r="F58" s="113" t="s">
        <v>146</v>
      </c>
      <c r="G58" s="114">
        <v>131</v>
      </c>
      <c r="H58" s="114">
        <v>145</v>
      </c>
      <c r="I58" s="114">
        <v>124</v>
      </c>
      <c r="J58" s="114">
        <v>143</v>
      </c>
      <c r="K58" s="115">
        <f t="shared" si="1"/>
        <v>543</v>
      </c>
      <c r="L58" s="110" t="s">
        <v>83</v>
      </c>
    </row>
    <row r="59" spans="1:12" ht="12.75">
      <c r="A59" s="127"/>
      <c r="B59" s="128"/>
      <c r="C59" s="128"/>
      <c r="D59" s="127"/>
      <c r="E59" s="128"/>
      <c r="F59" s="128"/>
      <c r="G59" s="127"/>
      <c r="H59" s="127"/>
      <c r="I59" s="127"/>
      <c r="J59" s="127"/>
      <c r="K59" s="127"/>
      <c r="L59" s="127"/>
    </row>
    <row r="60" spans="1:12" ht="12.75">
      <c r="A60" s="127"/>
      <c r="B60" s="128"/>
      <c r="C60" s="128"/>
      <c r="D60" s="127"/>
      <c r="E60" s="128"/>
      <c r="F60" s="128"/>
      <c r="G60" s="127"/>
      <c r="H60" s="127"/>
      <c r="I60" s="127"/>
      <c r="J60" s="127"/>
      <c r="K60" s="127"/>
      <c r="L60" s="127"/>
    </row>
  </sheetData>
  <mergeCells count="17">
    <mergeCell ref="K8:K9"/>
    <mergeCell ref="L8:L9"/>
    <mergeCell ref="A1:L1"/>
    <mergeCell ref="A2:L2"/>
    <mergeCell ref="A3:L3"/>
    <mergeCell ref="A4:E4"/>
    <mergeCell ref="F4:L4"/>
    <mergeCell ref="A6:D6"/>
    <mergeCell ref="E6:I6"/>
    <mergeCell ref="J6:L6"/>
    <mergeCell ref="A8:A9"/>
    <mergeCell ref="B8:B9"/>
    <mergeCell ref="C8:C9"/>
    <mergeCell ref="D8:D9"/>
    <mergeCell ref="E8:E9"/>
    <mergeCell ref="F8:F9"/>
    <mergeCell ref="G8:J8"/>
  </mergeCells>
  <printOptions/>
  <pageMargins left="0.75" right="0.75" top="1" bottom="1" header="0.4921259845" footer="0.492125984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5">
      <selection activeCell="A1" sqref="A1:L1"/>
    </sheetView>
  </sheetViews>
  <sheetFormatPr defaultColWidth="11.421875" defaultRowHeight="12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8">
      <c r="A4" s="5" t="s">
        <v>288</v>
      </c>
      <c r="B4" s="5"/>
      <c r="C4" s="5"/>
      <c r="D4" s="5"/>
      <c r="E4" s="5"/>
      <c r="F4" s="134"/>
      <c r="G4" s="129"/>
      <c r="H4" s="129"/>
      <c r="I4" s="129"/>
      <c r="J4" s="129"/>
      <c r="K4" s="129"/>
      <c r="L4" s="129"/>
    </row>
    <row r="5" spans="1:12" ht="12.75">
      <c r="A5" s="72"/>
      <c r="B5" s="74"/>
      <c r="C5" s="73"/>
      <c r="D5" s="74"/>
      <c r="E5" s="73"/>
      <c r="F5" s="73"/>
      <c r="G5" s="74"/>
      <c r="H5" s="74"/>
      <c r="I5" s="74"/>
      <c r="J5" s="74"/>
      <c r="K5" s="74"/>
      <c r="L5" s="74"/>
    </row>
    <row r="6" spans="1:12" ht="15">
      <c r="A6" s="10" t="s">
        <v>225</v>
      </c>
      <c r="B6" s="10"/>
      <c r="C6" s="10"/>
      <c r="D6" s="10"/>
      <c r="E6" s="11" t="s">
        <v>47</v>
      </c>
      <c r="F6" s="11"/>
      <c r="G6" s="11"/>
      <c r="H6" s="11"/>
      <c r="I6" s="11"/>
      <c r="J6" s="12">
        <v>37806</v>
      </c>
      <c r="K6" s="12"/>
      <c r="L6" s="12"/>
    </row>
    <row r="7" spans="1:12" ht="12.75">
      <c r="A7" s="72"/>
      <c r="B7" s="74"/>
      <c r="C7" s="73"/>
      <c r="D7" s="74"/>
      <c r="E7" s="73"/>
      <c r="F7" s="73"/>
      <c r="G7" s="74"/>
      <c r="H7" s="74"/>
      <c r="I7" s="74"/>
      <c r="J7" s="74"/>
      <c r="K7" s="74"/>
      <c r="L7" s="74"/>
    </row>
    <row r="8" spans="1:12" ht="12.75">
      <c r="A8" s="75" t="s">
        <v>48</v>
      </c>
      <c r="B8" s="78" t="s">
        <v>49</v>
      </c>
      <c r="C8" s="76" t="s">
        <v>50</v>
      </c>
      <c r="D8" s="77" t="s">
        <v>51</v>
      </c>
      <c r="E8" s="78" t="s">
        <v>52</v>
      </c>
      <c r="F8" s="78" t="s">
        <v>53</v>
      </c>
      <c r="G8" s="78" t="s">
        <v>12</v>
      </c>
      <c r="H8" s="78"/>
      <c r="I8" s="78"/>
      <c r="J8" s="78"/>
      <c r="K8" s="79" t="s">
        <v>54</v>
      </c>
      <c r="L8" s="80" t="s">
        <v>55</v>
      </c>
    </row>
    <row r="9" spans="1:12" ht="13.5" thickBot="1">
      <c r="A9" s="81"/>
      <c r="B9" s="85"/>
      <c r="C9" s="83"/>
      <c r="D9" s="84"/>
      <c r="E9" s="85"/>
      <c r="F9" s="85"/>
      <c r="G9" s="86">
        <v>5</v>
      </c>
      <c r="H9" s="86">
        <f>G9+1</f>
        <v>6</v>
      </c>
      <c r="I9" s="86">
        <f>H9+1</f>
        <v>7</v>
      </c>
      <c r="J9" s="86">
        <f>I9+1</f>
        <v>8</v>
      </c>
      <c r="K9" s="87"/>
      <c r="L9" s="88"/>
    </row>
    <row r="10" spans="1:12" ht="18.75" thickTop="1">
      <c r="A10" s="89"/>
      <c r="B10" s="131" t="s">
        <v>289</v>
      </c>
      <c r="C10" s="90">
        <v>1</v>
      </c>
      <c r="D10" s="91">
        <v>53</v>
      </c>
      <c r="E10" s="92" t="s">
        <v>290</v>
      </c>
      <c r="F10" s="113" t="s">
        <v>291</v>
      </c>
      <c r="G10" s="93">
        <v>193</v>
      </c>
      <c r="H10" s="93">
        <v>199</v>
      </c>
      <c r="I10" s="93">
        <v>205</v>
      </c>
      <c r="J10" s="93">
        <v>194</v>
      </c>
      <c r="K10" s="100">
        <f aca="true" t="shared" si="0" ref="K10:K58">G10+H10+I10+J10</f>
        <v>791</v>
      </c>
      <c r="L10" s="95" t="s">
        <v>59</v>
      </c>
    </row>
    <row r="11" spans="1:12" ht="18">
      <c r="A11" s="96"/>
      <c r="B11" s="97" t="s">
        <v>289</v>
      </c>
      <c r="C11" s="97">
        <v>1</v>
      </c>
      <c r="D11" s="97">
        <v>56</v>
      </c>
      <c r="E11" s="98" t="s">
        <v>292</v>
      </c>
      <c r="F11" s="98" t="s">
        <v>173</v>
      </c>
      <c r="G11" s="97">
        <v>178</v>
      </c>
      <c r="H11" s="97">
        <v>205</v>
      </c>
      <c r="I11" s="97">
        <v>206</v>
      </c>
      <c r="J11" s="97">
        <v>193</v>
      </c>
      <c r="K11" s="100">
        <f t="shared" si="0"/>
        <v>782</v>
      </c>
      <c r="L11" s="111" t="s">
        <v>61</v>
      </c>
    </row>
    <row r="12" spans="1:12" ht="18">
      <c r="A12" s="96"/>
      <c r="B12" s="97" t="s">
        <v>289</v>
      </c>
      <c r="C12" s="97">
        <v>1</v>
      </c>
      <c r="D12" s="97">
        <v>51</v>
      </c>
      <c r="E12" s="98" t="s">
        <v>293</v>
      </c>
      <c r="F12" s="98" t="s">
        <v>100</v>
      </c>
      <c r="G12" s="97">
        <v>179</v>
      </c>
      <c r="H12" s="97">
        <v>194</v>
      </c>
      <c r="I12" s="97">
        <v>204</v>
      </c>
      <c r="J12" s="97">
        <v>204</v>
      </c>
      <c r="K12" s="100">
        <f t="shared" si="0"/>
        <v>781</v>
      </c>
      <c r="L12" s="111" t="s">
        <v>63</v>
      </c>
    </row>
    <row r="13" spans="1:12" ht="18">
      <c r="A13" s="96"/>
      <c r="B13" s="97" t="s">
        <v>289</v>
      </c>
      <c r="C13" s="97">
        <v>1</v>
      </c>
      <c r="D13" s="91">
        <v>60</v>
      </c>
      <c r="E13" s="98" t="s">
        <v>294</v>
      </c>
      <c r="F13" s="98" t="s">
        <v>62</v>
      </c>
      <c r="G13" s="97">
        <v>179</v>
      </c>
      <c r="H13" s="97">
        <v>189</v>
      </c>
      <c r="I13" s="97">
        <v>184</v>
      </c>
      <c r="J13" s="97">
        <v>192</v>
      </c>
      <c r="K13" s="100">
        <f t="shared" si="0"/>
        <v>744</v>
      </c>
      <c r="L13" s="111" t="s">
        <v>65</v>
      </c>
    </row>
    <row r="14" spans="1:12" ht="18">
      <c r="A14" s="96"/>
      <c r="B14" s="97" t="s">
        <v>289</v>
      </c>
      <c r="C14" s="97">
        <v>1</v>
      </c>
      <c r="D14" s="97">
        <v>54</v>
      </c>
      <c r="E14" s="98" t="s">
        <v>295</v>
      </c>
      <c r="F14" s="98" t="s">
        <v>168</v>
      </c>
      <c r="G14" s="97">
        <v>179</v>
      </c>
      <c r="H14" s="97">
        <v>188</v>
      </c>
      <c r="I14" s="97">
        <v>188</v>
      </c>
      <c r="J14" s="97">
        <v>187</v>
      </c>
      <c r="K14" s="100">
        <f t="shared" si="0"/>
        <v>742</v>
      </c>
      <c r="L14" s="111" t="s">
        <v>66</v>
      </c>
    </row>
    <row r="15" spans="1:12" ht="18">
      <c r="A15" s="96"/>
      <c r="B15" s="97" t="s">
        <v>289</v>
      </c>
      <c r="C15" s="97">
        <v>1</v>
      </c>
      <c r="D15" s="97">
        <v>55</v>
      </c>
      <c r="E15" s="98" t="s">
        <v>296</v>
      </c>
      <c r="F15" s="98" t="s">
        <v>175</v>
      </c>
      <c r="G15" s="97">
        <v>182</v>
      </c>
      <c r="H15" s="97">
        <v>184</v>
      </c>
      <c r="I15" s="97">
        <v>184</v>
      </c>
      <c r="J15" s="97">
        <v>180</v>
      </c>
      <c r="K15" s="100">
        <f t="shared" si="0"/>
        <v>730</v>
      </c>
      <c r="L15" s="111" t="s">
        <v>69</v>
      </c>
    </row>
    <row r="16" spans="1:12" ht="18">
      <c r="A16" s="96"/>
      <c r="B16" s="97" t="s">
        <v>289</v>
      </c>
      <c r="C16" s="97">
        <v>1</v>
      </c>
      <c r="D16" s="91">
        <v>59</v>
      </c>
      <c r="E16" s="98" t="s">
        <v>297</v>
      </c>
      <c r="F16" s="98" t="s">
        <v>98</v>
      </c>
      <c r="G16" s="97">
        <v>174</v>
      </c>
      <c r="H16" s="97">
        <v>187</v>
      </c>
      <c r="I16" s="97">
        <v>180</v>
      </c>
      <c r="J16" s="97">
        <v>178</v>
      </c>
      <c r="K16" s="100">
        <f t="shared" si="0"/>
        <v>719</v>
      </c>
      <c r="L16" s="111" t="s">
        <v>71</v>
      </c>
    </row>
    <row r="17" spans="1:12" ht="18">
      <c r="A17" s="96"/>
      <c r="B17" s="91" t="s">
        <v>289</v>
      </c>
      <c r="C17" s="97">
        <v>1</v>
      </c>
      <c r="D17" s="97">
        <v>57</v>
      </c>
      <c r="E17" s="98" t="s">
        <v>298</v>
      </c>
      <c r="F17" s="98" t="s">
        <v>299</v>
      </c>
      <c r="G17" s="97">
        <v>172</v>
      </c>
      <c r="H17" s="97">
        <v>169</v>
      </c>
      <c r="I17" s="97">
        <v>170</v>
      </c>
      <c r="J17" s="97">
        <v>158</v>
      </c>
      <c r="K17" s="100">
        <f t="shared" si="0"/>
        <v>669</v>
      </c>
      <c r="L17" s="111" t="s">
        <v>74</v>
      </c>
    </row>
    <row r="18" spans="1:12" ht="18.75" thickBot="1">
      <c r="A18" s="102"/>
      <c r="B18" s="103" t="s">
        <v>289</v>
      </c>
      <c r="C18" s="103">
        <v>1</v>
      </c>
      <c r="D18" s="103">
        <v>52</v>
      </c>
      <c r="E18" s="104" t="s">
        <v>300</v>
      </c>
      <c r="F18" s="104" t="s">
        <v>301</v>
      </c>
      <c r="G18" s="103">
        <v>149</v>
      </c>
      <c r="H18" s="103">
        <v>166</v>
      </c>
      <c r="I18" s="103">
        <v>152</v>
      </c>
      <c r="J18" s="103">
        <v>135</v>
      </c>
      <c r="K18" s="105">
        <f t="shared" si="0"/>
        <v>602</v>
      </c>
      <c r="L18" s="106" t="s">
        <v>77</v>
      </c>
    </row>
    <row r="19" spans="1:12" ht="18">
      <c r="A19" s="107"/>
      <c r="B19" s="91" t="s">
        <v>302</v>
      </c>
      <c r="C19" s="91">
        <v>1</v>
      </c>
      <c r="D19" s="91">
        <v>64</v>
      </c>
      <c r="E19" s="108" t="s">
        <v>303</v>
      </c>
      <c r="F19" s="108" t="s">
        <v>304</v>
      </c>
      <c r="G19" s="91">
        <v>194</v>
      </c>
      <c r="H19" s="91">
        <v>185</v>
      </c>
      <c r="I19" s="91">
        <v>194</v>
      </c>
      <c r="J19" s="91">
        <v>187</v>
      </c>
      <c r="K19" s="109">
        <f t="shared" si="0"/>
        <v>760</v>
      </c>
      <c r="L19" s="110" t="s">
        <v>59</v>
      </c>
    </row>
    <row r="20" spans="1:12" ht="18">
      <c r="A20" s="96"/>
      <c r="B20" s="97" t="s">
        <v>302</v>
      </c>
      <c r="C20" s="97">
        <v>1</v>
      </c>
      <c r="D20" s="97">
        <v>63</v>
      </c>
      <c r="E20" s="98" t="s">
        <v>305</v>
      </c>
      <c r="F20" s="98" t="s">
        <v>62</v>
      </c>
      <c r="G20" s="97">
        <v>181</v>
      </c>
      <c r="H20" s="97">
        <v>171</v>
      </c>
      <c r="I20" s="97">
        <v>184</v>
      </c>
      <c r="J20" s="97">
        <v>172</v>
      </c>
      <c r="K20" s="100">
        <f t="shared" si="0"/>
        <v>708</v>
      </c>
      <c r="L20" s="111" t="s">
        <v>61</v>
      </c>
    </row>
    <row r="21" spans="1:12" ht="18">
      <c r="A21" s="96"/>
      <c r="B21" s="97" t="s">
        <v>302</v>
      </c>
      <c r="C21" s="97">
        <v>1</v>
      </c>
      <c r="D21" s="91">
        <v>65</v>
      </c>
      <c r="E21" s="98" t="s">
        <v>306</v>
      </c>
      <c r="F21" s="98" t="s">
        <v>98</v>
      </c>
      <c r="G21" s="97">
        <v>179</v>
      </c>
      <c r="H21" s="97">
        <v>177</v>
      </c>
      <c r="I21" s="97">
        <v>167</v>
      </c>
      <c r="J21" s="97">
        <v>182</v>
      </c>
      <c r="K21" s="100">
        <f t="shared" si="0"/>
        <v>705</v>
      </c>
      <c r="L21" s="111" t="s">
        <v>63</v>
      </c>
    </row>
    <row r="22" spans="1:12" ht="18">
      <c r="A22" s="96"/>
      <c r="B22" s="97" t="s">
        <v>302</v>
      </c>
      <c r="C22" s="97">
        <v>1</v>
      </c>
      <c r="D22" s="97">
        <v>61</v>
      </c>
      <c r="E22" s="98" t="s">
        <v>307</v>
      </c>
      <c r="F22" s="98" t="s">
        <v>308</v>
      </c>
      <c r="G22" s="97">
        <v>174</v>
      </c>
      <c r="H22" s="97">
        <v>176</v>
      </c>
      <c r="I22" s="97">
        <v>176</v>
      </c>
      <c r="J22" s="97">
        <v>170</v>
      </c>
      <c r="K22" s="100">
        <f t="shared" si="0"/>
        <v>696</v>
      </c>
      <c r="L22" s="111" t="s">
        <v>65</v>
      </c>
    </row>
    <row r="23" spans="1:12" ht="18">
      <c r="A23" s="96"/>
      <c r="B23" s="97" t="s">
        <v>302</v>
      </c>
      <c r="C23" s="97">
        <v>1</v>
      </c>
      <c r="D23" s="97">
        <v>66</v>
      </c>
      <c r="E23" s="98" t="s">
        <v>309</v>
      </c>
      <c r="F23" s="98" t="s">
        <v>102</v>
      </c>
      <c r="G23" s="97">
        <v>172</v>
      </c>
      <c r="H23" s="97">
        <v>174</v>
      </c>
      <c r="I23" s="97">
        <v>164</v>
      </c>
      <c r="J23" s="97">
        <v>154</v>
      </c>
      <c r="K23" s="100">
        <f t="shared" si="0"/>
        <v>664</v>
      </c>
      <c r="L23" s="111" t="s">
        <v>66</v>
      </c>
    </row>
    <row r="24" spans="1:12" ht="18.75" thickBot="1">
      <c r="A24" s="102"/>
      <c r="B24" s="103" t="s">
        <v>302</v>
      </c>
      <c r="C24" s="103">
        <v>1</v>
      </c>
      <c r="D24" s="103">
        <v>62</v>
      </c>
      <c r="E24" s="104" t="s">
        <v>310</v>
      </c>
      <c r="F24" s="104" t="s">
        <v>291</v>
      </c>
      <c r="G24" s="103">
        <v>143</v>
      </c>
      <c r="H24" s="103">
        <v>163</v>
      </c>
      <c r="I24" s="103">
        <v>156</v>
      </c>
      <c r="J24" s="103">
        <v>144</v>
      </c>
      <c r="K24" s="105">
        <f t="shared" si="0"/>
        <v>606</v>
      </c>
      <c r="L24" s="106" t="s">
        <v>69</v>
      </c>
    </row>
    <row r="25" spans="1:12" ht="18">
      <c r="A25" s="107"/>
      <c r="B25" s="91" t="s">
        <v>311</v>
      </c>
      <c r="C25" s="91">
        <v>2</v>
      </c>
      <c r="D25" s="91">
        <v>69</v>
      </c>
      <c r="E25" s="108" t="s">
        <v>312</v>
      </c>
      <c r="F25" s="108" t="s">
        <v>100</v>
      </c>
      <c r="G25" s="91">
        <v>189</v>
      </c>
      <c r="H25" s="91">
        <v>195</v>
      </c>
      <c r="I25" s="91">
        <v>189</v>
      </c>
      <c r="J25" s="91">
        <v>195</v>
      </c>
      <c r="K25" s="109">
        <f t="shared" si="0"/>
        <v>768</v>
      </c>
      <c r="L25" s="110" t="s">
        <v>59</v>
      </c>
    </row>
    <row r="26" spans="1:12" ht="18">
      <c r="A26" s="96"/>
      <c r="B26" s="97" t="s">
        <v>311</v>
      </c>
      <c r="C26" s="97">
        <v>2</v>
      </c>
      <c r="D26" s="97">
        <v>68</v>
      </c>
      <c r="E26" s="98" t="s">
        <v>313</v>
      </c>
      <c r="F26" s="98" t="s">
        <v>291</v>
      </c>
      <c r="G26" s="97">
        <v>193</v>
      </c>
      <c r="H26" s="97">
        <v>191</v>
      </c>
      <c r="I26" s="97">
        <v>188</v>
      </c>
      <c r="J26" s="97">
        <v>186</v>
      </c>
      <c r="K26" s="100">
        <f t="shared" si="0"/>
        <v>758</v>
      </c>
      <c r="L26" s="111" t="s">
        <v>61</v>
      </c>
    </row>
    <row r="27" spans="1:12" ht="18">
      <c r="A27" s="96"/>
      <c r="B27" s="97" t="s">
        <v>311</v>
      </c>
      <c r="C27" s="97">
        <v>2</v>
      </c>
      <c r="D27" s="91">
        <v>73</v>
      </c>
      <c r="E27" s="98" t="s">
        <v>314</v>
      </c>
      <c r="F27" s="113" t="s">
        <v>173</v>
      </c>
      <c r="G27" s="97">
        <v>175</v>
      </c>
      <c r="H27" s="97">
        <v>183</v>
      </c>
      <c r="I27" s="97">
        <v>188</v>
      </c>
      <c r="J27" s="97">
        <v>189</v>
      </c>
      <c r="K27" s="100">
        <f t="shared" si="0"/>
        <v>735</v>
      </c>
      <c r="L27" s="111" t="s">
        <v>63</v>
      </c>
    </row>
    <row r="28" spans="1:12" ht="18">
      <c r="A28" s="96"/>
      <c r="B28" s="97" t="s">
        <v>311</v>
      </c>
      <c r="C28" s="97">
        <v>2</v>
      </c>
      <c r="D28" s="97">
        <v>76</v>
      </c>
      <c r="E28" s="135" t="s">
        <v>315</v>
      </c>
      <c r="F28" s="98" t="s">
        <v>173</v>
      </c>
      <c r="G28" s="97">
        <v>178</v>
      </c>
      <c r="H28" s="97">
        <v>170</v>
      </c>
      <c r="I28" s="97">
        <v>187</v>
      </c>
      <c r="J28" s="97">
        <v>188</v>
      </c>
      <c r="K28" s="100">
        <f t="shared" si="0"/>
        <v>723</v>
      </c>
      <c r="L28" s="111" t="s">
        <v>65</v>
      </c>
    </row>
    <row r="29" spans="1:12" ht="18">
      <c r="A29" s="96"/>
      <c r="B29" s="97" t="s">
        <v>311</v>
      </c>
      <c r="C29" s="97">
        <v>2</v>
      </c>
      <c r="D29" s="97">
        <v>67</v>
      </c>
      <c r="E29" s="108" t="s">
        <v>316</v>
      </c>
      <c r="F29" s="108" t="s">
        <v>64</v>
      </c>
      <c r="G29" s="91">
        <v>173</v>
      </c>
      <c r="H29" s="91">
        <v>189</v>
      </c>
      <c r="I29" s="91">
        <v>174</v>
      </c>
      <c r="J29" s="91">
        <v>184</v>
      </c>
      <c r="K29" s="109">
        <f t="shared" si="0"/>
        <v>720</v>
      </c>
      <c r="L29" s="111" t="s">
        <v>66</v>
      </c>
    </row>
    <row r="30" spans="1:12" ht="18">
      <c r="A30" s="96"/>
      <c r="B30" s="97" t="s">
        <v>311</v>
      </c>
      <c r="C30" s="97">
        <v>2</v>
      </c>
      <c r="D30" s="91">
        <v>78</v>
      </c>
      <c r="E30" s="113" t="s">
        <v>317</v>
      </c>
      <c r="F30" s="113" t="s">
        <v>121</v>
      </c>
      <c r="G30" s="114">
        <v>173</v>
      </c>
      <c r="H30" s="114">
        <v>180</v>
      </c>
      <c r="I30" s="114">
        <v>186</v>
      </c>
      <c r="J30" s="114">
        <v>178</v>
      </c>
      <c r="K30" s="115">
        <f t="shared" si="0"/>
        <v>717</v>
      </c>
      <c r="L30" s="111" t="s">
        <v>69</v>
      </c>
    </row>
    <row r="31" spans="1:12" ht="18">
      <c r="A31" s="96"/>
      <c r="B31" s="97" t="s">
        <v>311</v>
      </c>
      <c r="C31" s="97">
        <v>2</v>
      </c>
      <c r="D31" s="97">
        <v>71</v>
      </c>
      <c r="E31" s="98" t="s">
        <v>318</v>
      </c>
      <c r="F31" s="98" t="s">
        <v>319</v>
      </c>
      <c r="G31" s="97">
        <v>165</v>
      </c>
      <c r="H31" s="97">
        <v>189</v>
      </c>
      <c r="I31" s="97">
        <v>178</v>
      </c>
      <c r="J31" s="97">
        <v>184</v>
      </c>
      <c r="K31" s="100">
        <f t="shared" si="0"/>
        <v>716</v>
      </c>
      <c r="L31" s="111" t="s">
        <v>71</v>
      </c>
    </row>
    <row r="32" spans="1:12" ht="18">
      <c r="A32" s="96"/>
      <c r="B32" s="97" t="s">
        <v>311</v>
      </c>
      <c r="C32" s="97">
        <v>2</v>
      </c>
      <c r="D32" s="97">
        <v>75</v>
      </c>
      <c r="E32" s="98" t="s">
        <v>320</v>
      </c>
      <c r="F32" s="98" t="s">
        <v>190</v>
      </c>
      <c r="G32" s="97">
        <v>171</v>
      </c>
      <c r="H32" s="97">
        <v>172</v>
      </c>
      <c r="I32" s="97">
        <v>178</v>
      </c>
      <c r="J32" s="97">
        <v>181</v>
      </c>
      <c r="K32" s="100">
        <f t="shared" si="0"/>
        <v>702</v>
      </c>
      <c r="L32" s="111" t="s">
        <v>74</v>
      </c>
    </row>
    <row r="33" spans="1:12" ht="18">
      <c r="A33" s="96"/>
      <c r="B33" s="97" t="s">
        <v>311</v>
      </c>
      <c r="C33" s="97">
        <v>2</v>
      </c>
      <c r="D33" s="91">
        <v>72</v>
      </c>
      <c r="E33" s="98" t="s">
        <v>321</v>
      </c>
      <c r="F33" s="98" t="s">
        <v>79</v>
      </c>
      <c r="G33" s="97">
        <v>161</v>
      </c>
      <c r="H33" s="97">
        <v>168</v>
      </c>
      <c r="I33" s="97">
        <v>175</v>
      </c>
      <c r="J33" s="97">
        <v>170</v>
      </c>
      <c r="K33" s="100">
        <f t="shared" si="0"/>
        <v>674</v>
      </c>
      <c r="L33" s="111" t="s">
        <v>77</v>
      </c>
    </row>
    <row r="34" spans="1:12" ht="18">
      <c r="A34" s="96"/>
      <c r="B34" s="97" t="s">
        <v>311</v>
      </c>
      <c r="C34" s="97">
        <v>2</v>
      </c>
      <c r="D34" s="97">
        <v>74</v>
      </c>
      <c r="E34" s="136" t="s">
        <v>322</v>
      </c>
      <c r="F34" s="98" t="s">
        <v>111</v>
      </c>
      <c r="G34" s="114">
        <v>159</v>
      </c>
      <c r="H34" s="114">
        <v>171</v>
      </c>
      <c r="I34" s="114">
        <v>158</v>
      </c>
      <c r="J34" s="114">
        <v>153</v>
      </c>
      <c r="K34" s="115">
        <f t="shared" si="0"/>
        <v>641</v>
      </c>
      <c r="L34" s="111" t="s">
        <v>80</v>
      </c>
    </row>
    <row r="35" spans="1:12" ht="18.75" thickBot="1">
      <c r="A35" s="132"/>
      <c r="B35" s="137" t="s">
        <v>311</v>
      </c>
      <c r="C35" s="137">
        <v>2</v>
      </c>
      <c r="D35" s="137">
        <v>77</v>
      </c>
      <c r="E35" s="138" t="s">
        <v>323</v>
      </c>
      <c r="F35" s="138" t="s">
        <v>102</v>
      </c>
      <c r="G35" s="137">
        <v>146</v>
      </c>
      <c r="H35" s="137">
        <v>166</v>
      </c>
      <c r="I35" s="137">
        <v>156</v>
      </c>
      <c r="J35" s="137">
        <v>173</v>
      </c>
      <c r="K35" s="139">
        <f t="shared" si="0"/>
        <v>641</v>
      </c>
      <c r="L35" s="140" t="s">
        <v>83</v>
      </c>
    </row>
    <row r="36" spans="1:12" ht="18.75" thickTop="1">
      <c r="A36" s="89"/>
      <c r="B36" s="90" t="s">
        <v>324</v>
      </c>
      <c r="C36" s="90">
        <v>2</v>
      </c>
      <c r="D36" s="90">
        <v>79</v>
      </c>
      <c r="E36" s="123" t="s">
        <v>325</v>
      </c>
      <c r="F36" s="123" t="s">
        <v>175</v>
      </c>
      <c r="G36" s="90">
        <v>178</v>
      </c>
      <c r="H36" s="90">
        <v>177</v>
      </c>
      <c r="I36" s="90">
        <v>179</v>
      </c>
      <c r="J36" s="90">
        <v>182</v>
      </c>
      <c r="K36" s="124">
        <f t="shared" si="0"/>
        <v>716</v>
      </c>
      <c r="L36" s="125" t="s">
        <v>59</v>
      </c>
    </row>
    <row r="37" spans="1:12" ht="18">
      <c r="A37" s="107"/>
      <c r="B37" s="93" t="s">
        <v>324</v>
      </c>
      <c r="C37" s="91">
        <v>2</v>
      </c>
      <c r="D37" s="91">
        <v>81</v>
      </c>
      <c r="E37" s="108" t="s">
        <v>326</v>
      </c>
      <c r="F37" s="108" t="s">
        <v>190</v>
      </c>
      <c r="G37" s="91">
        <v>167</v>
      </c>
      <c r="H37" s="91">
        <v>190</v>
      </c>
      <c r="I37" s="91">
        <v>180</v>
      </c>
      <c r="J37" s="91">
        <v>178</v>
      </c>
      <c r="K37" s="109">
        <f t="shared" si="0"/>
        <v>715</v>
      </c>
      <c r="L37" s="110" t="s">
        <v>61</v>
      </c>
    </row>
    <row r="38" spans="1:12" ht="18">
      <c r="A38" s="96"/>
      <c r="B38" s="97" t="s">
        <v>324</v>
      </c>
      <c r="C38" s="114">
        <v>2</v>
      </c>
      <c r="D38" s="97">
        <v>83</v>
      </c>
      <c r="E38" s="113" t="s">
        <v>327</v>
      </c>
      <c r="F38" s="113" t="s">
        <v>94</v>
      </c>
      <c r="G38" s="114">
        <v>149</v>
      </c>
      <c r="H38" s="114">
        <v>180</v>
      </c>
      <c r="I38" s="114">
        <v>178</v>
      </c>
      <c r="J38" s="114">
        <v>177</v>
      </c>
      <c r="K38" s="115">
        <f t="shared" si="0"/>
        <v>684</v>
      </c>
      <c r="L38" s="111" t="s">
        <v>63</v>
      </c>
    </row>
    <row r="39" spans="1:12" ht="18">
      <c r="A39" s="96"/>
      <c r="B39" s="97" t="s">
        <v>324</v>
      </c>
      <c r="C39" s="114">
        <v>2</v>
      </c>
      <c r="D39" s="91">
        <v>85</v>
      </c>
      <c r="E39" s="113" t="s">
        <v>328</v>
      </c>
      <c r="F39" s="98" t="s">
        <v>108</v>
      </c>
      <c r="G39" s="114">
        <v>164</v>
      </c>
      <c r="H39" s="114">
        <v>174</v>
      </c>
      <c r="I39" s="114">
        <v>172</v>
      </c>
      <c r="J39" s="114">
        <v>158</v>
      </c>
      <c r="K39" s="115">
        <f t="shared" si="0"/>
        <v>668</v>
      </c>
      <c r="L39" s="111" t="s">
        <v>65</v>
      </c>
    </row>
    <row r="40" spans="1:12" ht="18">
      <c r="A40" s="96"/>
      <c r="B40" s="97" t="s">
        <v>324</v>
      </c>
      <c r="C40" s="114">
        <v>2</v>
      </c>
      <c r="D40" s="97">
        <v>82</v>
      </c>
      <c r="E40" s="113" t="s">
        <v>329</v>
      </c>
      <c r="F40" s="113" t="s">
        <v>163</v>
      </c>
      <c r="G40" s="114">
        <v>158</v>
      </c>
      <c r="H40" s="114">
        <v>161</v>
      </c>
      <c r="I40" s="114">
        <v>164</v>
      </c>
      <c r="J40" s="114">
        <v>172</v>
      </c>
      <c r="K40" s="115">
        <f t="shared" si="0"/>
        <v>655</v>
      </c>
      <c r="L40" s="111" t="s">
        <v>66</v>
      </c>
    </row>
    <row r="41" spans="1:12" ht="18">
      <c r="A41" s="96"/>
      <c r="B41" s="97" t="s">
        <v>324</v>
      </c>
      <c r="C41" s="114">
        <v>2</v>
      </c>
      <c r="D41" s="97">
        <v>84</v>
      </c>
      <c r="E41" s="113" t="s">
        <v>330</v>
      </c>
      <c r="F41" s="113" t="s">
        <v>62</v>
      </c>
      <c r="G41" s="114">
        <v>161</v>
      </c>
      <c r="H41" s="114">
        <v>165</v>
      </c>
      <c r="I41" s="114">
        <v>155</v>
      </c>
      <c r="J41" s="114">
        <v>173</v>
      </c>
      <c r="K41" s="115">
        <f t="shared" si="0"/>
        <v>654</v>
      </c>
      <c r="L41" s="111" t="s">
        <v>69</v>
      </c>
    </row>
    <row r="42" spans="1:12" ht="18">
      <c r="A42" s="96"/>
      <c r="B42" s="97" t="s">
        <v>324</v>
      </c>
      <c r="C42" s="114">
        <v>2</v>
      </c>
      <c r="D42" s="91">
        <v>80</v>
      </c>
      <c r="E42" s="113" t="s">
        <v>331</v>
      </c>
      <c r="F42" s="98" t="s">
        <v>73</v>
      </c>
      <c r="G42" s="114">
        <v>168</v>
      </c>
      <c r="H42" s="114">
        <v>161</v>
      </c>
      <c r="I42" s="114">
        <v>160</v>
      </c>
      <c r="J42" s="114">
        <v>158</v>
      </c>
      <c r="K42" s="115">
        <f t="shared" si="0"/>
        <v>647</v>
      </c>
      <c r="L42" s="111" t="s">
        <v>71</v>
      </c>
    </row>
    <row r="43" spans="1:12" ht="18">
      <c r="A43" s="96"/>
      <c r="B43" s="97" t="s">
        <v>324</v>
      </c>
      <c r="C43" s="114">
        <v>2</v>
      </c>
      <c r="D43" s="97">
        <v>70</v>
      </c>
      <c r="E43" s="113" t="s">
        <v>332</v>
      </c>
      <c r="F43" s="113" t="s">
        <v>333</v>
      </c>
      <c r="G43" s="114">
        <v>159</v>
      </c>
      <c r="H43" s="114">
        <v>161</v>
      </c>
      <c r="I43" s="114">
        <v>156</v>
      </c>
      <c r="J43" s="114">
        <v>142</v>
      </c>
      <c r="K43" s="115">
        <f t="shared" si="0"/>
        <v>618</v>
      </c>
      <c r="L43" s="111" t="s">
        <v>74</v>
      </c>
    </row>
    <row r="44" spans="1:12" ht="18">
      <c r="A44" s="96"/>
      <c r="B44" s="97" t="s">
        <v>324</v>
      </c>
      <c r="C44" s="114">
        <v>2</v>
      </c>
      <c r="D44" s="97">
        <v>87</v>
      </c>
      <c r="E44" s="113" t="s">
        <v>334</v>
      </c>
      <c r="F44" s="98" t="s">
        <v>98</v>
      </c>
      <c r="G44" s="114">
        <v>152</v>
      </c>
      <c r="H44" s="114">
        <v>149</v>
      </c>
      <c r="I44" s="114">
        <v>158</v>
      </c>
      <c r="J44" s="114">
        <v>127</v>
      </c>
      <c r="K44" s="115">
        <f t="shared" si="0"/>
        <v>586</v>
      </c>
      <c r="L44" s="111" t="s">
        <v>77</v>
      </c>
    </row>
    <row r="45" spans="1:12" ht="18.75" thickBot="1">
      <c r="A45" s="102"/>
      <c r="B45" s="103" t="s">
        <v>324</v>
      </c>
      <c r="C45" s="103">
        <v>2</v>
      </c>
      <c r="D45" s="103">
        <v>86</v>
      </c>
      <c r="E45" s="104" t="s">
        <v>335</v>
      </c>
      <c r="F45" s="104" t="s">
        <v>301</v>
      </c>
      <c r="G45" s="103">
        <v>113</v>
      </c>
      <c r="H45" s="103">
        <v>96</v>
      </c>
      <c r="I45" s="103">
        <v>95</v>
      </c>
      <c r="J45" s="103">
        <v>108</v>
      </c>
      <c r="K45" s="105">
        <f t="shared" si="0"/>
        <v>412</v>
      </c>
      <c r="L45" s="106" t="s">
        <v>80</v>
      </c>
    </row>
    <row r="46" spans="1:12" ht="18">
      <c r="A46" s="141"/>
      <c r="B46" s="142" t="s">
        <v>336</v>
      </c>
      <c r="C46" s="142">
        <v>2</v>
      </c>
      <c r="D46" s="142">
        <v>89</v>
      </c>
      <c r="E46" s="143" t="s">
        <v>337</v>
      </c>
      <c r="F46" s="143" t="s">
        <v>190</v>
      </c>
      <c r="G46" s="142">
        <v>150</v>
      </c>
      <c r="H46" s="142">
        <v>149</v>
      </c>
      <c r="I46" s="142">
        <v>150</v>
      </c>
      <c r="J46" s="142">
        <v>161</v>
      </c>
      <c r="K46" s="144">
        <f t="shared" si="0"/>
        <v>610</v>
      </c>
      <c r="L46" s="145" t="s">
        <v>59</v>
      </c>
    </row>
    <row r="47" spans="1:12" ht="18">
      <c r="A47" s="96"/>
      <c r="B47" s="97" t="s">
        <v>336</v>
      </c>
      <c r="C47" s="97">
        <v>1</v>
      </c>
      <c r="D47" s="97">
        <v>88</v>
      </c>
      <c r="E47" s="98" t="s">
        <v>41</v>
      </c>
      <c r="F47" s="98" t="s">
        <v>64</v>
      </c>
      <c r="G47" s="97">
        <v>147</v>
      </c>
      <c r="H47" s="97">
        <v>143</v>
      </c>
      <c r="I47" s="97">
        <v>155</v>
      </c>
      <c r="J47" s="97">
        <v>146</v>
      </c>
      <c r="K47" s="100">
        <f t="shared" si="0"/>
        <v>591</v>
      </c>
      <c r="L47" s="111" t="s">
        <v>61</v>
      </c>
    </row>
    <row r="48" spans="1:12" ht="18.75" thickBot="1">
      <c r="A48" s="102"/>
      <c r="B48" s="146" t="s">
        <v>336</v>
      </c>
      <c r="C48" s="146">
        <v>2</v>
      </c>
      <c r="D48" s="147">
        <v>90</v>
      </c>
      <c r="E48" s="148" t="s">
        <v>338</v>
      </c>
      <c r="F48" s="148" t="s">
        <v>339</v>
      </c>
      <c r="G48" s="146">
        <v>139</v>
      </c>
      <c r="H48" s="146">
        <v>144</v>
      </c>
      <c r="I48" s="146">
        <v>133</v>
      </c>
      <c r="J48" s="146">
        <v>146</v>
      </c>
      <c r="K48" s="149">
        <f t="shared" si="0"/>
        <v>562</v>
      </c>
      <c r="L48" s="106" t="s">
        <v>63</v>
      </c>
    </row>
    <row r="49" spans="1:12" ht="18">
      <c r="A49" s="150"/>
      <c r="B49" s="151" t="s">
        <v>340</v>
      </c>
      <c r="C49" s="151">
        <v>2</v>
      </c>
      <c r="D49" s="151">
        <v>95</v>
      </c>
      <c r="E49" s="152" t="s">
        <v>341</v>
      </c>
      <c r="F49" s="152" t="s">
        <v>190</v>
      </c>
      <c r="G49" s="151">
        <v>170</v>
      </c>
      <c r="H49" s="151">
        <v>180</v>
      </c>
      <c r="I49" s="151">
        <v>185</v>
      </c>
      <c r="J49" s="151">
        <v>179</v>
      </c>
      <c r="K49" s="153">
        <f t="shared" si="0"/>
        <v>714</v>
      </c>
      <c r="L49" s="154" t="s">
        <v>59</v>
      </c>
    </row>
    <row r="50" spans="1:12" ht="18">
      <c r="A50" s="96"/>
      <c r="B50" s="114" t="s">
        <v>340</v>
      </c>
      <c r="C50" s="114">
        <v>2</v>
      </c>
      <c r="D50" s="97">
        <v>94</v>
      </c>
      <c r="E50" s="113" t="s">
        <v>342</v>
      </c>
      <c r="F50" s="113" t="s">
        <v>64</v>
      </c>
      <c r="G50" s="114">
        <v>181</v>
      </c>
      <c r="H50" s="114">
        <v>175</v>
      </c>
      <c r="I50" s="114">
        <v>172</v>
      </c>
      <c r="J50" s="114">
        <v>176</v>
      </c>
      <c r="K50" s="115">
        <f t="shared" si="0"/>
        <v>704</v>
      </c>
      <c r="L50" s="111" t="s">
        <v>61</v>
      </c>
    </row>
    <row r="51" spans="1:12" ht="18">
      <c r="A51" s="96"/>
      <c r="B51" s="114" t="s">
        <v>340</v>
      </c>
      <c r="C51" s="114">
        <v>2</v>
      </c>
      <c r="D51" s="91">
        <v>92</v>
      </c>
      <c r="E51" s="113" t="s">
        <v>343</v>
      </c>
      <c r="F51" s="98" t="s">
        <v>344</v>
      </c>
      <c r="G51" s="114">
        <v>174</v>
      </c>
      <c r="H51" s="114">
        <v>169</v>
      </c>
      <c r="I51" s="114">
        <v>150</v>
      </c>
      <c r="J51" s="114">
        <v>175</v>
      </c>
      <c r="K51" s="115">
        <f t="shared" si="0"/>
        <v>668</v>
      </c>
      <c r="L51" s="111" t="s">
        <v>63</v>
      </c>
    </row>
    <row r="52" spans="1:12" ht="18">
      <c r="A52" s="96"/>
      <c r="B52" s="114" t="s">
        <v>340</v>
      </c>
      <c r="C52" s="114">
        <v>2</v>
      </c>
      <c r="D52" s="97">
        <v>91</v>
      </c>
      <c r="E52" s="113" t="s">
        <v>345</v>
      </c>
      <c r="F52" s="98" t="s">
        <v>308</v>
      </c>
      <c r="G52" s="114">
        <v>180</v>
      </c>
      <c r="H52" s="114">
        <v>162</v>
      </c>
      <c r="I52" s="114">
        <v>176</v>
      </c>
      <c r="J52" s="114">
        <v>148</v>
      </c>
      <c r="K52" s="115">
        <f t="shared" si="0"/>
        <v>666</v>
      </c>
      <c r="L52" s="111" t="s">
        <v>65</v>
      </c>
    </row>
    <row r="53" spans="1:12" ht="18">
      <c r="A53" s="96"/>
      <c r="B53" s="114" t="s">
        <v>340</v>
      </c>
      <c r="C53" s="114">
        <v>2</v>
      </c>
      <c r="D53" s="97">
        <v>98</v>
      </c>
      <c r="E53" s="113" t="s">
        <v>346</v>
      </c>
      <c r="F53" s="98" t="s">
        <v>186</v>
      </c>
      <c r="G53" s="114">
        <v>156</v>
      </c>
      <c r="H53" s="114">
        <v>170</v>
      </c>
      <c r="I53" s="114">
        <v>152</v>
      </c>
      <c r="J53" s="114">
        <v>159</v>
      </c>
      <c r="K53" s="115">
        <f t="shared" si="0"/>
        <v>637</v>
      </c>
      <c r="L53" s="111" t="s">
        <v>66</v>
      </c>
    </row>
    <row r="54" spans="1:12" ht="18">
      <c r="A54" s="96"/>
      <c r="B54" s="114" t="s">
        <v>340</v>
      </c>
      <c r="C54" s="114">
        <v>2</v>
      </c>
      <c r="D54" s="91">
        <v>97</v>
      </c>
      <c r="E54" s="113" t="s">
        <v>347</v>
      </c>
      <c r="F54" s="108" t="s">
        <v>344</v>
      </c>
      <c r="G54" s="114">
        <v>174</v>
      </c>
      <c r="H54" s="114">
        <v>140</v>
      </c>
      <c r="I54" s="114">
        <v>161</v>
      </c>
      <c r="J54" s="114">
        <v>157</v>
      </c>
      <c r="K54" s="115">
        <f t="shared" si="0"/>
        <v>632</v>
      </c>
      <c r="L54" s="111" t="s">
        <v>69</v>
      </c>
    </row>
    <row r="55" spans="1:12" ht="18">
      <c r="A55" s="96"/>
      <c r="B55" s="114" t="s">
        <v>340</v>
      </c>
      <c r="C55" s="114">
        <v>2</v>
      </c>
      <c r="D55" s="97">
        <v>93</v>
      </c>
      <c r="E55" s="113" t="s">
        <v>348</v>
      </c>
      <c r="F55" s="113" t="s">
        <v>62</v>
      </c>
      <c r="G55" s="114">
        <v>154</v>
      </c>
      <c r="H55" s="114">
        <v>172</v>
      </c>
      <c r="I55" s="114">
        <v>143</v>
      </c>
      <c r="J55" s="114">
        <v>141</v>
      </c>
      <c r="K55" s="115">
        <f t="shared" si="0"/>
        <v>610</v>
      </c>
      <c r="L55" s="111" t="s">
        <v>71</v>
      </c>
    </row>
    <row r="56" spans="1:12" ht="18.75" thickBot="1">
      <c r="A56" s="102"/>
      <c r="B56" s="146" t="s">
        <v>340</v>
      </c>
      <c r="C56" s="146">
        <v>2</v>
      </c>
      <c r="D56" s="103">
        <v>96</v>
      </c>
      <c r="E56" s="148" t="s">
        <v>349</v>
      </c>
      <c r="F56" s="148" t="s">
        <v>102</v>
      </c>
      <c r="G56" s="146">
        <v>140</v>
      </c>
      <c r="H56" s="146">
        <v>159</v>
      </c>
      <c r="I56" s="146">
        <v>163</v>
      </c>
      <c r="J56" s="146">
        <v>147</v>
      </c>
      <c r="K56" s="149">
        <f t="shared" si="0"/>
        <v>609</v>
      </c>
      <c r="L56" s="106" t="s">
        <v>74</v>
      </c>
    </row>
    <row r="57" spans="1:12" ht="18">
      <c r="A57" s="107"/>
      <c r="B57" s="91" t="s">
        <v>350</v>
      </c>
      <c r="C57" s="91">
        <v>2</v>
      </c>
      <c r="D57" s="91">
        <v>100</v>
      </c>
      <c r="E57" s="108" t="s">
        <v>351</v>
      </c>
      <c r="F57" s="108" t="s">
        <v>62</v>
      </c>
      <c r="G57" s="91">
        <v>148</v>
      </c>
      <c r="H57" s="91">
        <v>159</v>
      </c>
      <c r="I57" s="91">
        <v>152</v>
      </c>
      <c r="J57" s="91">
        <v>155</v>
      </c>
      <c r="K57" s="109">
        <f t="shared" si="0"/>
        <v>614</v>
      </c>
      <c r="L57" s="110" t="s">
        <v>59</v>
      </c>
    </row>
    <row r="58" spans="1:12" ht="18">
      <c r="A58" s="107"/>
      <c r="B58" s="114" t="s">
        <v>350</v>
      </c>
      <c r="C58" s="114">
        <v>2</v>
      </c>
      <c r="D58" s="97">
        <v>99</v>
      </c>
      <c r="E58" s="113" t="s">
        <v>352</v>
      </c>
      <c r="F58" s="98" t="s">
        <v>339</v>
      </c>
      <c r="G58" s="114">
        <v>155</v>
      </c>
      <c r="H58" s="114">
        <v>150</v>
      </c>
      <c r="I58" s="114">
        <v>142</v>
      </c>
      <c r="J58" s="114">
        <v>142</v>
      </c>
      <c r="K58" s="115">
        <f t="shared" si="0"/>
        <v>589</v>
      </c>
      <c r="L58" s="110" t="s">
        <v>61</v>
      </c>
    </row>
    <row r="59" spans="1:12" ht="12.75">
      <c r="A59" s="127"/>
      <c r="B59" s="127"/>
      <c r="C59" s="128"/>
      <c r="D59" s="127"/>
      <c r="E59" s="128"/>
      <c r="F59" s="128"/>
      <c r="G59" s="127"/>
      <c r="H59" s="127"/>
      <c r="I59" s="127"/>
      <c r="J59" s="127"/>
      <c r="K59" s="127"/>
      <c r="L59" s="127"/>
    </row>
  </sheetData>
  <mergeCells count="16">
    <mergeCell ref="K8:K9"/>
    <mergeCell ref="L8:L9"/>
    <mergeCell ref="A6:D6"/>
    <mergeCell ref="E6:I6"/>
    <mergeCell ref="J6:L6"/>
    <mergeCell ref="A8:A9"/>
    <mergeCell ref="B8:B9"/>
    <mergeCell ref="C8:C9"/>
    <mergeCell ref="D8:D9"/>
    <mergeCell ref="E8:E9"/>
    <mergeCell ref="F8:F9"/>
    <mergeCell ref="G8:J8"/>
    <mergeCell ref="A1:L1"/>
    <mergeCell ref="A2:L2"/>
    <mergeCell ref="A3:L3"/>
    <mergeCell ref="A4:F4"/>
  </mergeCells>
  <printOptions/>
  <pageMargins left="0.75" right="0.75" top="1" bottom="1" header="0.4921259845" footer="0.492125984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6"/>
  <sheetViews>
    <sheetView workbookViewId="0" topLeftCell="A1">
      <selection activeCell="E19" sqref="E19"/>
    </sheetView>
  </sheetViews>
  <sheetFormatPr defaultColWidth="11.421875" defaultRowHeight="12.75"/>
  <sheetData>
    <row r="1" spans="1:8" ht="21.75">
      <c r="A1" s="1" t="s">
        <v>353</v>
      </c>
      <c r="B1" s="1"/>
      <c r="C1" s="1"/>
      <c r="D1" s="1"/>
      <c r="E1" s="1"/>
      <c r="F1" s="1"/>
      <c r="G1" s="1"/>
      <c r="H1" s="1"/>
    </row>
    <row r="2" spans="1:8" ht="19.5">
      <c r="A2" s="2" t="s">
        <v>1</v>
      </c>
      <c r="B2" s="3"/>
      <c r="C2" s="3"/>
      <c r="D2" s="3"/>
      <c r="E2" s="3"/>
      <c r="F2" s="3"/>
      <c r="G2" s="3"/>
      <c r="H2" s="3"/>
    </row>
    <row r="3" spans="1:8" ht="15">
      <c r="A3" s="4"/>
      <c r="B3" s="4"/>
      <c r="C3" s="4"/>
      <c r="D3" s="4"/>
      <c r="E3" s="4"/>
      <c r="F3" s="4"/>
      <c r="G3" s="4"/>
      <c r="H3" s="4"/>
    </row>
    <row r="4" spans="1:8" ht="18">
      <c r="A4" s="5" t="s">
        <v>354</v>
      </c>
      <c r="B4" s="5"/>
      <c r="C4" s="5"/>
      <c r="D4" s="5"/>
      <c r="E4" s="5"/>
      <c r="F4" s="5"/>
      <c r="G4" s="6" t="s">
        <v>3</v>
      </c>
      <c r="H4" s="6"/>
    </row>
    <row r="5" spans="1:8" ht="15">
      <c r="A5" s="7"/>
      <c r="B5" s="8"/>
      <c r="C5" s="8"/>
      <c r="D5" s="8"/>
      <c r="E5" s="8"/>
      <c r="F5" s="8"/>
      <c r="G5" s="8"/>
      <c r="H5" s="9"/>
    </row>
    <row r="6" spans="1:8" ht="15">
      <c r="A6" s="10" t="s">
        <v>355</v>
      </c>
      <c r="B6" s="10"/>
      <c r="C6" s="11" t="s">
        <v>356</v>
      </c>
      <c r="D6" s="11"/>
      <c r="E6" s="11"/>
      <c r="F6" s="11"/>
      <c r="G6" s="12">
        <v>37807</v>
      </c>
      <c r="H6" s="12"/>
    </row>
    <row r="7" spans="1:8" ht="15">
      <c r="A7" s="7"/>
      <c r="B7" s="8"/>
      <c r="C7" s="8"/>
      <c r="D7" s="8"/>
      <c r="E7" s="8"/>
      <c r="F7" s="8"/>
      <c r="G7" s="8"/>
      <c r="H7" s="8"/>
    </row>
    <row r="8" spans="1:8" ht="15.75">
      <c r="A8" s="13" t="s">
        <v>6</v>
      </c>
      <c r="B8" s="14"/>
      <c r="C8" s="15" t="s">
        <v>7</v>
      </c>
      <c r="D8" s="16" t="s">
        <v>357</v>
      </c>
      <c r="E8" s="16"/>
      <c r="F8" s="16"/>
      <c r="G8" s="16"/>
      <c r="H8" s="17"/>
    </row>
    <row r="9" spans="1:8" ht="15">
      <c r="A9" s="18" t="s">
        <v>9</v>
      </c>
      <c r="B9" s="19" t="s">
        <v>10</v>
      </c>
      <c r="C9" s="20" t="s">
        <v>11</v>
      </c>
      <c r="D9" s="20" t="s">
        <v>12</v>
      </c>
      <c r="E9" s="21"/>
      <c r="F9" s="21"/>
      <c r="G9" s="22"/>
      <c r="H9" s="23" t="s">
        <v>13</v>
      </c>
    </row>
    <row r="10" spans="1:8" ht="15.75" thickBot="1">
      <c r="A10" s="24"/>
      <c r="B10" s="25"/>
      <c r="C10" s="26"/>
      <c r="D10" s="27" t="s">
        <v>14</v>
      </c>
      <c r="E10" s="27" t="s">
        <v>15</v>
      </c>
      <c r="F10" s="27" t="s">
        <v>16</v>
      </c>
      <c r="G10" s="28" t="s">
        <v>17</v>
      </c>
      <c r="H10" s="29"/>
    </row>
    <row r="11" spans="1:8" ht="18.75" thickTop="1">
      <c r="A11" s="30">
        <v>0.4270833333333333</v>
      </c>
      <c r="B11" s="31">
        <v>5</v>
      </c>
      <c r="C11" s="32" t="s">
        <v>315</v>
      </c>
      <c r="D11" s="33">
        <v>175</v>
      </c>
      <c r="E11" s="33">
        <v>189</v>
      </c>
      <c r="F11" s="33">
        <v>166</v>
      </c>
      <c r="G11" s="33">
        <v>183</v>
      </c>
      <c r="H11" s="34">
        <f aca="true" t="shared" si="0" ref="H11:H17">IF(SUM(D11:G11)&gt;0,SUM(D11:G11)," ")</f>
        <v>713</v>
      </c>
    </row>
    <row r="12" spans="1:8" ht="18">
      <c r="A12" s="35">
        <v>0.4583333333333333</v>
      </c>
      <c r="B12" s="31">
        <v>10</v>
      </c>
      <c r="C12" s="32" t="s">
        <v>179</v>
      </c>
      <c r="D12" s="33">
        <v>200</v>
      </c>
      <c r="E12" s="33">
        <v>186</v>
      </c>
      <c r="F12" s="33">
        <v>186</v>
      </c>
      <c r="G12" s="33">
        <v>192</v>
      </c>
      <c r="H12" s="34">
        <f t="shared" si="0"/>
        <v>764</v>
      </c>
    </row>
    <row r="13" spans="1:8" ht="18">
      <c r="A13" s="35">
        <v>0.4895833333333333</v>
      </c>
      <c r="B13" s="31">
        <v>7</v>
      </c>
      <c r="C13" s="32" t="s">
        <v>292</v>
      </c>
      <c r="D13" s="33">
        <v>193</v>
      </c>
      <c r="E13" s="33">
        <v>202</v>
      </c>
      <c r="F13" s="33">
        <v>206</v>
      </c>
      <c r="G13" s="33">
        <v>196</v>
      </c>
      <c r="H13" s="34">
        <f t="shared" si="0"/>
        <v>797</v>
      </c>
    </row>
    <row r="14" spans="1:8" ht="18">
      <c r="A14" s="35">
        <v>0.5520833333333334</v>
      </c>
      <c r="B14" s="31">
        <v>12</v>
      </c>
      <c r="C14" s="32" t="s">
        <v>172</v>
      </c>
      <c r="D14" s="33">
        <v>189</v>
      </c>
      <c r="E14" s="33">
        <v>184</v>
      </c>
      <c r="F14" s="33">
        <v>177</v>
      </c>
      <c r="G14" s="33">
        <v>170</v>
      </c>
      <c r="H14" s="34">
        <f t="shared" si="0"/>
        <v>720</v>
      </c>
    </row>
    <row r="15" spans="1:8" ht="18">
      <c r="A15" s="35">
        <v>0.5833333333333334</v>
      </c>
      <c r="B15" s="31">
        <v>6</v>
      </c>
      <c r="C15" s="32" t="s">
        <v>358</v>
      </c>
      <c r="D15" s="33">
        <v>177</v>
      </c>
      <c r="E15" s="33">
        <v>187</v>
      </c>
      <c r="F15" s="33">
        <v>191</v>
      </c>
      <c r="G15" s="33">
        <v>187</v>
      </c>
      <c r="H15" s="34">
        <f t="shared" si="0"/>
        <v>742</v>
      </c>
    </row>
    <row r="16" spans="1:8" ht="18">
      <c r="A16" s="35">
        <v>0.6458333333333334</v>
      </c>
      <c r="B16" s="31">
        <v>11</v>
      </c>
      <c r="C16" s="32" t="s">
        <v>181</v>
      </c>
      <c r="D16" s="33">
        <v>190</v>
      </c>
      <c r="E16" s="33">
        <v>194</v>
      </c>
      <c r="F16" s="33">
        <v>189</v>
      </c>
      <c r="G16" s="33">
        <v>190</v>
      </c>
      <c r="H16" s="34">
        <f t="shared" si="0"/>
        <v>763</v>
      </c>
    </row>
    <row r="17" spans="1:8" ht="18.75" thickBot="1">
      <c r="A17" s="37" t="s">
        <v>22</v>
      </c>
      <c r="B17" s="38" t="s">
        <v>23</v>
      </c>
      <c r="C17" s="64" t="s">
        <v>359</v>
      </c>
      <c r="D17" s="40" t="s">
        <v>22</v>
      </c>
      <c r="E17" s="40" t="s">
        <v>22</v>
      </c>
      <c r="F17" s="40" t="s">
        <v>22</v>
      </c>
      <c r="G17" s="40" t="s">
        <v>22</v>
      </c>
      <c r="H17" s="41" t="str">
        <f t="shared" si="0"/>
        <v> </v>
      </c>
    </row>
    <row r="18" spans="1:8" ht="19.5" thickBot="1" thickTop="1">
      <c r="A18" s="7"/>
      <c r="B18" s="42"/>
      <c r="C18" s="43"/>
      <c r="D18" s="43"/>
      <c r="E18" s="44"/>
      <c r="F18" s="45"/>
      <c r="G18" s="46" t="s">
        <v>25</v>
      </c>
      <c r="H18" s="47">
        <f>SUM(H11:H17)</f>
        <v>4499</v>
      </c>
    </row>
    <row r="19" spans="1:8" ht="18.75" thickTop="1">
      <c r="A19" s="7"/>
      <c r="B19" s="48"/>
      <c r="C19" s="49"/>
      <c r="D19" s="49"/>
      <c r="E19" s="9"/>
      <c r="F19" s="50"/>
      <c r="G19" s="51" t="s">
        <v>26</v>
      </c>
      <c r="H19" s="52" t="s">
        <v>65</v>
      </c>
    </row>
    <row r="20" spans="1:8" ht="15.75">
      <c r="A20" s="7"/>
      <c r="B20" s="48"/>
      <c r="C20" s="49"/>
      <c r="D20" s="49"/>
      <c r="E20" s="9"/>
      <c r="F20" s="9"/>
      <c r="G20" s="53"/>
      <c r="H20" s="54"/>
    </row>
    <row r="21" spans="1:8" ht="15">
      <c r="A21" s="7"/>
      <c r="B21" s="8"/>
      <c r="C21" s="8"/>
      <c r="D21" s="8"/>
      <c r="E21" s="8"/>
      <c r="F21" s="8"/>
      <c r="G21" s="8"/>
      <c r="H21" s="8"/>
    </row>
    <row r="22" spans="1:8" ht="15.75">
      <c r="A22" s="13" t="s">
        <v>6</v>
      </c>
      <c r="B22" s="14"/>
      <c r="C22" s="15" t="str">
        <f>C8</f>
        <v>V E R E I N :</v>
      </c>
      <c r="D22" s="67" t="s">
        <v>8</v>
      </c>
      <c r="E22" s="67"/>
      <c r="F22" s="67"/>
      <c r="G22" s="67"/>
      <c r="H22" s="17"/>
    </row>
    <row r="23" spans="1:8" ht="15">
      <c r="A23" s="18" t="str">
        <f>A9</f>
        <v>Start-
zeit</v>
      </c>
      <c r="B23" s="18" t="str">
        <f>B9</f>
        <v>Start-
Bahn</v>
      </c>
      <c r="C23" s="18" t="str">
        <f>C9</f>
        <v>Name</v>
      </c>
      <c r="D23" s="20" t="str">
        <f>D9</f>
        <v>Bahn</v>
      </c>
      <c r="E23" s="21"/>
      <c r="F23" s="21"/>
      <c r="G23" s="22"/>
      <c r="H23" s="58" t="str">
        <f>H9</f>
        <v>Gesamt</v>
      </c>
    </row>
    <row r="24" spans="1:8" ht="15.75" thickBot="1">
      <c r="A24" s="24"/>
      <c r="B24" s="24"/>
      <c r="C24" s="24"/>
      <c r="D24" s="61" t="str">
        <f>D10</f>
        <v>5/9</v>
      </c>
      <c r="E24" s="27" t="s">
        <v>15</v>
      </c>
      <c r="F24" s="27" t="s">
        <v>16</v>
      </c>
      <c r="G24" s="28" t="s">
        <v>17</v>
      </c>
      <c r="H24" s="62"/>
    </row>
    <row r="25" spans="1:8" ht="18.75" thickTop="1">
      <c r="A25" s="30">
        <v>0.4270833333333333</v>
      </c>
      <c r="B25" s="31">
        <v>6</v>
      </c>
      <c r="C25" s="32" t="s">
        <v>360</v>
      </c>
      <c r="D25" s="33">
        <v>181</v>
      </c>
      <c r="E25" s="33">
        <v>206</v>
      </c>
      <c r="F25" s="33">
        <v>179</v>
      </c>
      <c r="G25" s="33">
        <v>198</v>
      </c>
      <c r="H25" s="34">
        <f aca="true" t="shared" si="1" ref="H25:H31">IF(SUM(D25:G25)&gt;0,SUM(D25:G25)," ")</f>
        <v>764</v>
      </c>
    </row>
    <row r="26" spans="1:8" ht="18">
      <c r="A26" s="35">
        <v>0.4583333333333333</v>
      </c>
      <c r="B26" s="31">
        <v>11</v>
      </c>
      <c r="C26" s="32" t="s">
        <v>161</v>
      </c>
      <c r="D26" s="33">
        <v>195</v>
      </c>
      <c r="E26" s="33">
        <v>193</v>
      </c>
      <c r="F26" s="33">
        <v>204</v>
      </c>
      <c r="G26" s="33">
        <v>178</v>
      </c>
      <c r="H26" s="34">
        <f t="shared" si="1"/>
        <v>770</v>
      </c>
    </row>
    <row r="27" spans="1:8" ht="18">
      <c r="A27" s="35">
        <v>0.4895833333333333</v>
      </c>
      <c r="B27" s="31">
        <v>8</v>
      </c>
      <c r="C27" s="32" t="s">
        <v>294</v>
      </c>
      <c r="D27" s="33">
        <v>186</v>
      </c>
      <c r="E27" s="33">
        <v>192</v>
      </c>
      <c r="F27" s="33">
        <v>187</v>
      </c>
      <c r="G27" s="33">
        <v>191</v>
      </c>
      <c r="H27" s="34">
        <f t="shared" si="1"/>
        <v>756</v>
      </c>
    </row>
    <row r="28" spans="1:8" ht="18">
      <c r="A28" s="35">
        <v>0.5520833333333334</v>
      </c>
      <c r="B28" s="31">
        <v>9</v>
      </c>
      <c r="C28" s="32" t="s">
        <v>178</v>
      </c>
      <c r="D28" s="33">
        <v>199</v>
      </c>
      <c r="E28" s="33">
        <v>194</v>
      </c>
      <c r="F28" s="33">
        <v>202</v>
      </c>
      <c r="G28" s="33">
        <v>190</v>
      </c>
      <c r="H28" s="34">
        <f t="shared" si="1"/>
        <v>785</v>
      </c>
    </row>
    <row r="29" spans="1:8" ht="18">
      <c r="A29" s="35">
        <v>0.5833333333333334</v>
      </c>
      <c r="B29" s="31">
        <v>7</v>
      </c>
      <c r="C29" s="32" t="s">
        <v>361</v>
      </c>
      <c r="D29" s="33">
        <v>195</v>
      </c>
      <c r="E29" s="33">
        <v>199</v>
      </c>
      <c r="F29" s="33">
        <v>187</v>
      </c>
      <c r="G29" s="33">
        <v>196</v>
      </c>
      <c r="H29" s="34">
        <f t="shared" si="1"/>
        <v>777</v>
      </c>
    </row>
    <row r="30" spans="1:8" ht="18">
      <c r="A30" s="35">
        <v>0.6458333333333334</v>
      </c>
      <c r="B30" s="31">
        <v>12</v>
      </c>
      <c r="C30" s="32" t="s">
        <v>177</v>
      </c>
      <c r="D30" s="33">
        <v>194</v>
      </c>
      <c r="E30" s="33">
        <v>181</v>
      </c>
      <c r="F30" s="33">
        <v>206</v>
      </c>
      <c r="G30" s="33">
        <v>196</v>
      </c>
      <c r="H30" s="34">
        <f t="shared" si="1"/>
        <v>777</v>
      </c>
    </row>
    <row r="31" spans="1:8" ht="18.75" thickBot="1">
      <c r="A31" s="37" t="s">
        <v>22</v>
      </c>
      <c r="B31" s="38" t="s">
        <v>23</v>
      </c>
      <c r="C31" s="64" t="s">
        <v>362</v>
      </c>
      <c r="D31" s="40" t="s">
        <v>22</v>
      </c>
      <c r="E31" s="40" t="s">
        <v>22</v>
      </c>
      <c r="F31" s="40" t="s">
        <v>22</v>
      </c>
      <c r="G31" s="40" t="s">
        <v>22</v>
      </c>
      <c r="H31" s="41" t="str">
        <f t="shared" si="1"/>
        <v> </v>
      </c>
    </row>
    <row r="32" spans="1:8" ht="19.5" thickBot="1" thickTop="1">
      <c r="A32" s="7"/>
      <c r="B32" s="42"/>
      <c r="C32" s="43"/>
      <c r="D32" s="43"/>
      <c r="E32" s="44"/>
      <c r="F32" s="45"/>
      <c r="G32" s="46" t="s">
        <v>25</v>
      </c>
      <c r="H32" s="47">
        <f>SUM(H25:H31)</f>
        <v>4629</v>
      </c>
    </row>
    <row r="33" spans="1:8" ht="18.75" thickTop="1">
      <c r="A33" s="7"/>
      <c r="B33" s="48"/>
      <c r="C33" s="49"/>
      <c r="D33" s="49"/>
      <c r="E33" s="9"/>
      <c r="F33" s="50"/>
      <c r="G33" s="51" t="s">
        <v>26</v>
      </c>
      <c r="H33" s="52" t="s">
        <v>59</v>
      </c>
    </row>
    <row r="34" spans="1:8" ht="15">
      <c r="A34" s="66" t="s">
        <v>22</v>
      </c>
      <c r="B34" s="66"/>
      <c r="C34" s="66"/>
      <c r="D34" s="66"/>
      <c r="E34" s="66"/>
      <c r="F34" s="66"/>
      <c r="G34" s="66"/>
      <c r="H34" s="66"/>
    </row>
    <row r="35" spans="1:8" ht="15">
      <c r="A35" s="7"/>
      <c r="B35" s="8"/>
      <c r="C35" s="8"/>
      <c r="D35" s="8"/>
      <c r="E35" s="8"/>
      <c r="F35" s="8"/>
      <c r="G35" s="8"/>
      <c r="H35" s="8"/>
    </row>
    <row r="36" spans="1:8" ht="15.75">
      <c r="A36" s="13" t="s">
        <v>6</v>
      </c>
      <c r="B36" s="14"/>
      <c r="C36" s="15" t="str">
        <f>C8</f>
        <v>V E R E I N :</v>
      </c>
      <c r="D36" s="67" t="s">
        <v>363</v>
      </c>
      <c r="E36" s="67"/>
      <c r="F36" s="67"/>
      <c r="G36" s="67"/>
      <c r="H36" s="17"/>
    </row>
    <row r="37" spans="1:8" ht="15">
      <c r="A37" s="18" t="str">
        <f>A9</f>
        <v>Start-
zeit</v>
      </c>
      <c r="B37" s="18" t="str">
        <f>B9</f>
        <v>Start-
Bahn</v>
      </c>
      <c r="C37" s="18" t="str">
        <f>C9</f>
        <v>Name</v>
      </c>
      <c r="D37" s="155" t="str">
        <f>D9</f>
        <v>Bahn</v>
      </c>
      <c r="E37" s="156"/>
      <c r="F37" s="156"/>
      <c r="G37" s="157"/>
      <c r="H37" s="58" t="s">
        <v>13</v>
      </c>
    </row>
    <row r="38" spans="1:8" ht="15.75" thickBot="1">
      <c r="A38" s="24"/>
      <c r="B38" s="24"/>
      <c r="C38" s="24"/>
      <c r="D38" s="61" t="str">
        <f>D24</f>
        <v>5/9</v>
      </c>
      <c r="E38" s="27" t="s">
        <v>15</v>
      </c>
      <c r="F38" s="27" t="s">
        <v>16</v>
      </c>
      <c r="G38" s="28" t="s">
        <v>17</v>
      </c>
      <c r="H38" s="62"/>
    </row>
    <row r="39" spans="1:8" ht="18.75" thickTop="1">
      <c r="A39" s="30">
        <v>0.4270833333333333</v>
      </c>
      <c r="B39" s="31">
        <v>7</v>
      </c>
      <c r="C39" s="32" t="s">
        <v>364</v>
      </c>
      <c r="D39" s="33">
        <v>176</v>
      </c>
      <c r="E39" s="33">
        <v>189</v>
      </c>
      <c r="F39" s="33">
        <v>165</v>
      </c>
      <c r="G39" s="33">
        <v>180</v>
      </c>
      <c r="H39" s="34">
        <f aca="true" t="shared" si="2" ref="H39:H45">IF(SUM(D39:G39)&gt;0,SUM(D39:G39)," ")</f>
        <v>710</v>
      </c>
    </row>
    <row r="40" spans="1:8" ht="18">
      <c r="A40" s="35">
        <v>0.4583333333333333</v>
      </c>
      <c r="B40" s="31">
        <v>12</v>
      </c>
      <c r="C40" s="32" t="s">
        <v>365</v>
      </c>
      <c r="D40" s="33">
        <v>203</v>
      </c>
      <c r="E40" s="33">
        <v>202</v>
      </c>
      <c r="F40" s="33">
        <v>194</v>
      </c>
      <c r="G40" s="33">
        <v>178</v>
      </c>
      <c r="H40" s="34">
        <f t="shared" si="2"/>
        <v>777</v>
      </c>
    </row>
    <row r="41" spans="1:8" ht="18">
      <c r="A41" s="35">
        <v>0.5208333333333334</v>
      </c>
      <c r="B41" s="31">
        <v>5</v>
      </c>
      <c r="C41" s="32" t="s">
        <v>366</v>
      </c>
      <c r="D41" s="33">
        <v>180</v>
      </c>
      <c r="E41" s="33">
        <v>194</v>
      </c>
      <c r="F41" s="33">
        <v>183</v>
      </c>
      <c r="G41" s="33">
        <v>189</v>
      </c>
      <c r="H41" s="34">
        <f t="shared" si="2"/>
        <v>746</v>
      </c>
    </row>
    <row r="42" spans="1:8" ht="18">
      <c r="A42" s="35">
        <v>0.5520833333333334</v>
      </c>
      <c r="B42" s="31">
        <v>10</v>
      </c>
      <c r="C42" s="32" t="s">
        <v>367</v>
      </c>
      <c r="D42" s="33">
        <v>197</v>
      </c>
      <c r="E42" s="33">
        <v>187</v>
      </c>
      <c r="F42" s="33">
        <v>191</v>
      </c>
      <c r="G42" s="33">
        <v>181</v>
      </c>
      <c r="H42" s="34">
        <f t="shared" si="2"/>
        <v>756</v>
      </c>
    </row>
    <row r="43" spans="1:8" ht="18">
      <c r="A43" s="35">
        <v>0.5833333333333334</v>
      </c>
      <c r="B43" s="31">
        <v>8</v>
      </c>
      <c r="C43" s="32" t="s">
        <v>312</v>
      </c>
      <c r="D43" s="33">
        <v>184</v>
      </c>
      <c r="E43" s="33">
        <v>193</v>
      </c>
      <c r="F43" s="33">
        <v>177</v>
      </c>
      <c r="G43" s="33">
        <v>192</v>
      </c>
      <c r="H43" s="34">
        <f t="shared" si="2"/>
        <v>746</v>
      </c>
    </row>
    <row r="44" spans="1:8" ht="18">
      <c r="A44" s="35">
        <v>0.6458333333333334</v>
      </c>
      <c r="B44" s="31">
        <v>9</v>
      </c>
      <c r="C44" s="32" t="s">
        <v>293</v>
      </c>
      <c r="D44" s="158">
        <v>201</v>
      </c>
      <c r="E44" s="159">
        <v>196</v>
      </c>
      <c r="F44" s="159">
        <v>191</v>
      </c>
      <c r="G44" s="33">
        <v>198</v>
      </c>
      <c r="H44" s="34">
        <f t="shared" si="2"/>
        <v>786</v>
      </c>
    </row>
    <row r="45" spans="1:8" ht="18.75" thickBot="1">
      <c r="A45" s="37" t="s">
        <v>22</v>
      </c>
      <c r="B45" s="38" t="str">
        <f>B17</f>
        <v>Ersatz</v>
      </c>
      <c r="C45" s="160" t="s">
        <v>368</v>
      </c>
      <c r="D45" s="40" t="s">
        <v>22</v>
      </c>
      <c r="E45" s="40" t="s">
        <v>22</v>
      </c>
      <c r="F45" s="40" t="s">
        <v>22</v>
      </c>
      <c r="G45" s="40" t="s">
        <v>22</v>
      </c>
      <c r="H45" s="41" t="str">
        <f t="shared" si="2"/>
        <v> </v>
      </c>
    </row>
    <row r="46" spans="1:8" ht="19.5" thickBot="1" thickTop="1">
      <c r="A46" s="7"/>
      <c r="B46" s="42"/>
      <c r="C46" s="43"/>
      <c r="D46" s="43"/>
      <c r="E46" s="44"/>
      <c r="F46" s="45"/>
      <c r="G46" s="46" t="s">
        <v>25</v>
      </c>
      <c r="H46" s="47">
        <f>SUM(H39:H45)</f>
        <v>4521</v>
      </c>
    </row>
    <row r="47" spans="1:8" ht="18.75" thickTop="1">
      <c r="A47" s="7"/>
      <c r="B47" s="48"/>
      <c r="C47" s="49"/>
      <c r="D47" s="49"/>
      <c r="E47" s="9"/>
      <c r="F47" s="50"/>
      <c r="G47" s="51" t="s">
        <v>26</v>
      </c>
      <c r="H47" s="52" t="s">
        <v>63</v>
      </c>
    </row>
    <row r="48" spans="1:8" ht="15.75">
      <c r="A48" s="7"/>
      <c r="B48" s="48"/>
      <c r="C48" s="49"/>
      <c r="D48" s="49"/>
      <c r="E48" s="9"/>
      <c r="F48" s="9"/>
      <c r="G48" s="53"/>
      <c r="H48" s="54"/>
    </row>
    <row r="49" spans="1:8" ht="15">
      <c r="A49" s="7"/>
      <c r="B49" s="8"/>
      <c r="C49" s="8"/>
      <c r="D49" s="8"/>
      <c r="E49" s="8"/>
      <c r="F49" s="8"/>
      <c r="G49" s="8"/>
      <c r="H49" s="8"/>
    </row>
    <row r="50" spans="1:8" ht="15.75">
      <c r="A50" s="13" t="s">
        <v>33</v>
      </c>
      <c r="B50" s="14"/>
      <c r="C50" s="15" t="str">
        <f>C8</f>
        <v>V E R E I N :</v>
      </c>
      <c r="D50" s="67" t="s">
        <v>34</v>
      </c>
      <c r="E50" s="67"/>
      <c r="F50" s="67"/>
      <c r="G50" s="67"/>
      <c r="H50" s="17"/>
    </row>
    <row r="51" spans="1:8" ht="15">
      <c r="A51" s="18" t="s">
        <v>9</v>
      </c>
      <c r="B51" s="18" t="str">
        <f>B9</f>
        <v>Start-
Bahn</v>
      </c>
      <c r="C51" s="18" t="str">
        <f>C9</f>
        <v>Name</v>
      </c>
      <c r="D51" s="155" t="str">
        <f>D9</f>
        <v>Bahn</v>
      </c>
      <c r="E51" s="156"/>
      <c r="F51" s="156"/>
      <c r="G51" s="161"/>
      <c r="H51" s="162" t="str">
        <f>H9</f>
        <v>Gesamt</v>
      </c>
    </row>
    <row r="52" spans="1:8" ht="15.75" thickBot="1">
      <c r="A52" s="24"/>
      <c r="B52" s="24"/>
      <c r="C52" s="24"/>
      <c r="D52" s="61" t="str">
        <f>D38</f>
        <v>5/9</v>
      </c>
      <c r="E52" s="27" t="s">
        <v>15</v>
      </c>
      <c r="F52" s="27" t="s">
        <v>16</v>
      </c>
      <c r="G52" s="28" t="s">
        <v>17</v>
      </c>
      <c r="H52" s="163"/>
    </row>
    <row r="53" spans="1:8" ht="18.75" thickTop="1">
      <c r="A53" s="30">
        <v>0.4270833333333333</v>
      </c>
      <c r="B53" s="31">
        <v>8</v>
      </c>
      <c r="C53" s="32" t="s">
        <v>189</v>
      </c>
      <c r="D53" s="33">
        <v>183</v>
      </c>
      <c r="E53" s="33">
        <v>184</v>
      </c>
      <c r="F53" s="33">
        <v>185</v>
      </c>
      <c r="G53" s="33">
        <v>198</v>
      </c>
      <c r="H53" s="34">
        <f aca="true" t="shared" si="3" ref="H53:H59">IF(SUM(D53:G53)&gt;0,SUM(D53:G53)," ")</f>
        <v>750</v>
      </c>
    </row>
    <row r="54" spans="1:8" ht="18">
      <c r="A54" s="35">
        <v>0.4583333333333333</v>
      </c>
      <c r="B54" s="31">
        <v>9</v>
      </c>
      <c r="C54" s="32" t="s">
        <v>369</v>
      </c>
      <c r="D54" s="33">
        <v>187</v>
      </c>
      <c r="E54" s="33">
        <v>190</v>
      </c>
      <c r="F54" s="33">
        <v>182</v>
      </c>
      <c r="G54" s="33">
        <v>187</v>
      </c>
      <c r="H54" s="34">
        <f t="shared" si="3"/>
        <v>746</v>
      </c>
    </row>
    <row r="55" spans="1:8" ht="18">
      <c r="A55" s="35">
        <v>0.5208333333333334</v>
      </c>
      <c r="B55" s="31">
        <v>6</v>
      </c>
      <c r="C55" s="32" t="s">
        <v>370</v>
      </c>
      <c r="D55" s="33">
        <v>176</v>
      </c>
      <c r="E55" s="33">
        <v>184</v>
      </c>
      <c r="F55" s="33">
        <v>184</v>
      </c>
      <c r="G55" s="33">
        <v>185</v>
      </c>
      <c r="H55" s="34">
        <f t="shared" si="3"/>
        <v>729</v>
      </c>
    </row>
    <row r="56" spans="1:8" ht="18">
      <c r="A56" s="35">
        <v>0.5520833333333334</v>
      </c>
      <c r="B56" s="31">
        <v>11</v>
      </c>
      <c r="C56" s="32" t="s">
        <v>371</v>
      </c>
      <c r="D56" s="33">
        <v>190</v>
      </c>
      <c r="E56" s="33">
        <v>189</v>
      </c>
      <c r="F56" s="33">
        <v>198</v>
      </c>
      <c r="G56" s="33">
        <v>180</v>
      </c>
      <c r="H56" s="34">
        <f t="shared" si="3"/>
        <v>757</v>
      </c>
    </row>
    <row r="57" spans="1:8" ht="18">
      <c r="A57" s="35">
        <v>0.6145833333333334</v>
      </c>
      <c r="B57" s="31">
        <v>5</v>
      </c>
      <c r="C57" s="32" t="s">
        <v>372</v>
      </c>
      <c r="D57" s="33">
        <v>165</v>
      </c>
      <c r="E57" s="33">
        <v>182</v>
      </c>
      <c r="F57" s="33">
        <v>181</v>
      </c>
      <c r="G57" s="33">
        <v>178</v>
      </c>
      <c r="H57" s="34">
        <f t="shared" si="3"/>
        <v>706</v>
      </c>
    </row>
    <row r="58" spans="1:8" ht="18">
      <c r="A58" s="35">
        <v>0.6458333333333334</v>
      </c>
      <c r="B58" s="31">
        <v>10</v>
      </c>
      <c r="C58" s="32" t="s">
        <v>373</v>
      </c>
      <c r="D58" s="33">
        <v>182</v>
      </c>
      <c r="E58" s="33">
        <v>185</v>
      </c>
      <c r="F58" s="33">
        <v>196</v>
      </c>
      <c r="G58" s="33">
        <v>188</v>
      </c>
      <c r="H58" s="34">
        <f t="shared" si="3"/>
        <v>751</v>
      </c>
    </row>
    <row r="59" spans="1:8" ht="18.75" thickBot="1">
      <c r="A59" s="37" t="s">
        <v>22</v>
      </c>
      <c r="B59" s="38" t="str">
        <f>B17</f>
        <v>Ersatz</v>
      </c>
      <c r="C59" s="164" t="s">
        <v>374</v>
      </c>
      <c r="D59" s="40" t="s">
        <v>22</v>
      </c>
      <c r="E59" s="40" t="s">
        <v>22</v>
      </c>
      <c r="F59" s="40" t="s">
        <v>22</v>
      </c>
      <c r="G59" s="40" t="s">
        <v>22</v>
      </c>
      <c r="H59" s="41" t="str">
        <f t="shared" si="3"/>
        <v> </v>
      </c>
    </row>
    <row r="60" spans="1:8" ht="19.5" thickBot="1" thickTop="1">
      <c r="A60" s="7"/>
      <c r="B60" s="42"/>
      <c r="C60" s="43"/>
      <c r="D60" s="43"/>
      <c r="E60" s="44"/>
      <c r="F60" s="45"/>
      <c r="G60" s="46" t="s">
        <v>25</v>
      </c>
      <c r="H60" s="47">
        <f>SUM(H53:H59)</f>
        <v>4439</v>
      </c>
    </row>
    <row r="61" spans="1:8" ht="18.75" thickTop="1">
      <c r="A61" s="7"/>
      <c r="B61" s="48"/>
      <c r="C61" s="49"/>
      <c r="D61" s="49"/>
      <c r="E61" s="9"/>
      <c r="F61" s="50"/>
      <c r="G61" s="51" t="s">
        <v>26</v>
      </c>
      <c r="H61" s="52" t="s">
        <v>66</v>
      </c>
    </row>
    <row r="62" spans="1:8" ht="15">
      <c r="A62" s="68" t="str">
        <f>A34</f>
        <v> </v>
      </c>
      <c r="B62" s="68"/>
      <c r="C62" s="68"/>
      <c r="D62" s="68"/>
      <c r="E62" s="68"/>
      <c r="F62" s="68"/>
      <c r="G62" s="68"/>
      <c r="H62" s="68"/>
    </row>
    <row r="63" spans="1:8" ht="15">
      <c r="A63" s="7"/>
      <c r="B63" s="8"/>
      <c r="C63" s="8"/>
      <c r="D63" s="8"/>
      <c r="E63" s="8"/>
      <c r="F63" s="8"/>
      <c r="G63" s="8"/>
      <c r="H63" s="8"/>
    </row>
    <row r="64" spans="1:8" ht="15.75">
      <c r="A64" s="13" t="s">
        <v>6</v>
      </c>
      <c r="B64" s="14"/>
      <c r="C64" s="15" t="str">
        <f>C8</f>
        <v>V E R E I N :</v>
      </c>
      <c r="D64" s="67" t="s">
        <v>375</v>
      </c>
      <c r="E64" s="67"/>
      <c r="F64" s="67"/>
      <c r="G64" s="67"/>
      <c r="H64" s="17"/>
    </row>
    <row r="65" spans="1:8" ht="15">
      <c r="A65" s="18" t="str">
        <f>A9</f>
        <v>Start-
zeit</v>
      </c>
      <c r="B65" s="18" t="str">
        <f>B9</f>
        <v>Start-
Bahn</v>
      </c>
      <c r="C65" s="18" t="str">
        <f>C9</f>
        <v>Name</v>
      </c>
      <c r="D65" s="20" t="str">
        <f>D9</f>
        <v>Bahn</v>
      </c>
      <c r="E65" s="21"/>
      <c r="F65" s="21"/>
      <c r="G65" s="22"/>
      <c r="H65" s="58" t="str">
        <f>H9</f>
        <v>Gesamt</v>
      </c>
    </row>
    <row r="66" spans="1:8" ht="15.75" thickBot="1">
      <c r="A66" s="24"/>
      <c r="B66" s="24"/>
      <c r="C66" s="24"/>
      <c r="D66" s="61" t="str">
        <f>D52</f>
        <v>5/9</v>
      </c>
      <c r="E66" s="27" t="s">
        <v>15</v>
      </c>
      <c r="F66" s="27" t="s">
        <v>16</v>
      </c>
      <c r="G66" s="28" t="s">
        <v>17</v>
      </c>
      <c r="H66" s="62"/>
    </row>
    <row r="67" spans="1:8" ht="18.75" thickTop="1">
      <c r="A67" s="30">
        <v>0.4270833333333333</v>
      </c>
      <c r="B67" s="31">
        <v>9</v>
      </c>
      <c r="C67" s="32" t="s">
        <v>376</v>
      </c>
      <c r="D67" s="33">
        <v>188</v>
      </c>
      <c r="E67" s="33">
        <v>185</v>
      </c>
      <c r="F67" s="33">
        <v>198</v>
      </c>
      <c r="G67" s="33">
        <v>186</v>
      </c>
      <c r="H67" s="34">
        <f aca="true" t="shared" si="4" ref="H67:H73">IF(SUM(D67:G67)&gt;0,SUM(D67:G67)," ")</f>
        <v>757</v>
      </c>
    </row>
    <row r="68" spans="1:8" ht="18">
      <c r="A68" s="35">
        <v>0.4583333333333333</v>
      </c>
      <c r="B68" s="31">
        <v>7</v>
      </c>
      <c r="C68" s="32" t="s">
        <v>377</v>
      </c>
      <c r="D68" s="33">
        <v>175</v>
      </c>
      <c r="E68" s="33">
        <v>190</v>
      </c>
      <c r="F68" s="33">
        <v>172</v>
      </c>
      <c r="G68" s="33">
        <v>164</v>
      </c>
      <c r="H68" s="34">
        <f t="shared" si="4"/>
        <v>701</v>
      </c>
    </row>
    <row r="69" spans="1:8" ht="18">
      <c r="A69" s="35">
        <v>0.5208333333333334</v>
      </c>
      <c r="B69" s="31">
        <v>11</v>
      </c>
      <c r="C69" s="32" t="s">
        <v>167</v>
      </c>
      <c r="D69" s="33">
        <v>178</v>
      </c>
      <c r="E69" s="33">
        <v>180</v>
      </c>
      <c r="F69" s="33">
        <v>185</v>
      </c>
      <c r="G69" s="33">
        <v>155</v>
      </c>
      <c r="H69" s="34">
        <f t="shared" si="4"/>
        <v>698</v>
      </c>
    </row>
    <row r="70" spans="1:8" ht="18">
      <c r="A70" s="35">
        <v>0.5520833333333334</v>
      </c>
      <c r="B70" s="31">
        <v>6</v>
      </c>
      <c r="C70" s="32" t="s">
        <v>378</v>
      </c>
      <c r="D70" s="33">
        <v>177</v>
      </c>
      <c r="E70" s="33">
        <v>166</v>
      </c>
      <c r="F70" s="33">
        <v>174</v>
      </c>
      <c r="G70" s="33">
        <v>184</v>
      </c>
      <c r="H70" s="34">
        <f t="shared" si="4"/>
        <v>701</v>
      </c>
    </row>
    <row r="71" spans="1:8" ht="18">
      <c r="A71" s="35">
        <v>0.5833333333333334</v>
      </c>
      <c r="B71" s="31">
        <v>10</v>
      </c>
      <c r="C71" s="32" t="s">
        <v>295</v>
      </c>
      <c r="D71" s="33">
        <v>191</v>
      </c>
      <c r="E71" s="33">
        <v>187</v>
      </c>
      <c r="F71" s="33">
        <v>183</v>
      </c>
      <c r="G71" s="33">
        <v>168</v>
      </c>
      <c r="H71" s="34">
        <f t="shared" si="4"/>
        <v>729</v>
      </c>
    </row>
    <row r="72" spans="1:8" ht="18">
      <c r="A72" s="35">
        <v>0.6458333333333334</v>
      </c>
      <c r="B72" s="31">
        <v>5</v>
      </c>
      <c r="C72" s="165" t="s">
        <v>379</v>
      </c>
      <c r="D72" s="33">
        <v>194</v>
      </c>
      <c r="E72" s="33">
        <v>198</v>
      </c>
      <c r="F72" s="33">
        <v>177</v>
      </c>
      <c r="G72" s="33">
        <v>198</v>
      </c>
      <c r="H72" s="34">
        <f t="shared" si="4"/>
        <v>767</v>
      </c>
    </row>
    <row r="73" spans="1:8" ht="18.75" thickBot="1">
      <c r="A73" s="37" t="s">
        <v>22</v>
      </c>
      <c r="B73" s="38" t="str">
        <f>B17</f>
        <v>Ersatz</v>
      </c>
      <c r="C73" s="64"/>
      <c r="D73" s="40" t="s">
        <v>22</v>
      </c>
      <c r="E73" s="40" t="s">
        <v>22</v>
      </c>
      <c r="F73" s="40" t="s">
        <v>22</v>
      </c>
      <c r="G73" s="40" t="s">
        <v>22</v>
      </c>
      <c r="H73" s="41" t="str">
        <f t="shared" si="4"/>
        <v> </v>
      </c>
    </row>
    <row r="74" spans="1:8" ht="19.5" thickBot="1" thickTop="1">
      <c r="A74" s="7"/>
      <c r="B74" s="42"/>
      <c r="C74" s="43"/>
      <c r="D74" s="43"/>
      <c r="E74" s="44"/>
      <c r="F74" s="45"/>
      <c r="G74" s="46" t="s">
        <v>25</v>
      </c>
      <c r="H74" s="47">
        <f>SUM(H67:H73)</f>
        <v>4353</v>
      </c>
    </row>
    <row r="75" spans="1:8" ht="18.75" thickTop="1">
      <c r="A75" s="7"/>
      <c r="B75" s="48"/>
      <c r="C75" s="49"/>
      <c r="D75" s="49"/>
      <c r="E75" s="9"/>
      <c r="F75" s="50"/>
      <c r="G75" s="51" t="s">
        <v>26</v>
      </c>
      <c r="H75" s="52" t="s">
        <v>71</v>
      </c>
    </row>
    <row r="76" spans="1:8" ht="15.75">
      <c r="A76" s="7"/>
      <c r="B76" s="48"/>
      <c r="C76" s="49"/>
      <c r="D76" s="49"/>
      <c r="E76" s="9"/>
      <c r="F76" s="9"/>
      <c r="G76" s="53"/>
      <c r="H76" s="54"/>
    </row>
    <row r="77" spans="1:8" ht="15">
      <c r="A77" s="7"/>
      <c r="B77" s="8"/>
      <c r="C77" s="8"/>
      <c r="D77" s="8"/>
      <c r="E77" s="8"/>
      <c r="F77" s="8"/>
      <c r="G77" s="8"/>
      <c r="H77" s="8"/>
    </row>
    <row r="78" spans="1:8" ht="15.75">
      <c r="A78" s="13" t="s">
        <v>380</v>
      </c>
      <c r="B78" s="14"/>
      <c r="C78" s="15" t="str">
        <f>C8</f>
        <v>V E R E I N :</v>
      </c>
      <c r="D78" s="67" t="s">
        <v>381</v>
      </c>
      <c r="E78" s="67"/>
      <c r="F78" s="67"/>
      <c r="G78" s="67"/>
      <c r="H78" s="17"/>
    </row>
    <row r="79" spans="1:8" ht="15">
      <c r="A79" s="18" t="str">
        <f>A9</f>
        <v>Start-
zeit</v>
      </c>
      <c r="B79" s="166" t="str">
        <f>B9</f>
        <v>Start-
Bahn</v>
      </c>
      <c r="C79" s="57" t="str">
        <f>C9</f>
        <v>Name</v>
      </c>
      <c r="D79" s="20" t="str">
        <f>D9</f>
        <v>Bahn</v>
      </c>
      <c r="E79" s="21"/>
      <c r="F79" s="21"/>
      <c r="G79" s="22"/>
      <c r="H79" s="58" t="str">
        <f>H9</f>
        <v>Gesamt</v>
      </c>
    </row>
    <row r="80" spans="1:8" ht="15.75" thickBot="1">
      <c r="A80" s="24"/>
      <c r="B80" s="167"/>
      <c r="C80" s="60"/>
      <c r="D80" s="61" t="str">
        <f>D66</f>
        <v>5/9</v>
      </c>
      <c r="E80" s="27" t="s">
        <v>15</v>
      </c>
      <c r="F80" s="27" t="s">
        <v>16</v>
      </c>
      <c r="G80" s="28" t="s">
        <v>17</v>
      </c>
      <c r="H80" s="62"/>
    </row>
    <row r="81" spans="1:8" ht="18.75" thickTop="1">
      <c r="A81" s="30">
        <v>0.4270833333333333</v>
      </c>
      <c r="B81" s="31">
        <v>10</v>
      </c>
      <c r="C81" s="32" t="s">
        <v>382</v>
      </c>
      <c r="D81" s="63">
        <v>188</v>
      </c>
      <c r="E81" s="63">
        <v>188</v>
      </c>
      <c r="F81" s="63">
        <v>195</v>
      </c>
      <c r="G81" s="63">
        <v>181</v>
      </c>
      <c r="H81" s="34">
        <f aca="true" t="shared" si="5" ref="H81:H87">IF(SUM(D81:G81)&gt;0,SUM(D81:G81)," ")</f>
        <v>752</v>
      </c>
    </row>
    <row r="82" spans="1:8" ht="18">
      <c r="A82" s="35">
        <v>0.4583333333333333</v>
      </c>
      <c r="B82" s="31">
        <v>8</v>
      </c>
      <c r="C82" s="32" t="s">
        <v>383</v>
      </c>
      <c r="D82" s="63">
        <v>179</v>
      </c>
      <c r="E82" s="63">
        <v>204</v>
      </c>
      <c r="F82" s="63">
        <v>191</v>
      </c>
      <c r="G82" s="63">
        <v>189</v>
      </c>
      <c r="H82" s="34">
        <f t="shared" si="5"/>
        <v>763</v>
      </c>
    </row>
    <row r="83" spans="1:8" ht="18">
      <c r="A83" s="35">
        <v>0.5208333333333334</v>
      </c>
      <c r="B83" s="31">
        <v>12</v>
      </c>
      <c r="C83" s="32" t="s">
        <v>384</v>
      </c>
      <c r="D83" s="63">
        <v>186</v>
      </c>
      <c r="E83" s="63">
        <v>183</v>
      </c>
      <c r="F83" s="63">
        <v>185</v>
      </c>
      <c r="G83" s="63">
        <v>183</v>
      </c>
      <c r="H83" s="34">
        <f t="shared" si="5"/>
        <v>737</v>
      </c>
    </row>
    <row r="84" spans="1:8" ht="18">
      <c r="A84" s="35">
        <v>0.5520833333333334</v>
      </c>
      <c r="B84" s="31">
        <v>7</v>
      </c>
      <c r="C84" s="32" t="s">
        <v>385</v>
      </c>
      <c r="D84" s="63">
        <v>186</v>
      </c>
      <c r="E84" s="63">
        <v>193</v>
      </c>
      <c r="F84" s="63">
        <v>188</v>
      </c>
      <c r="G84" s="63">
        <v>190</v>
      </c>
      <c r="H84" s="34">
        <f t="shared" si="5"/>
        <v>757</v>
      </c>
    </row>
    <row r="85" spans="1:8" ht="18">
      <c r="A85" s="35">
        <v>0.5833333333333334</v>
      </c>
      <c r="B85" s="31">
        <v>9</v>
      </c>
      <c r="C85" s="32" t="s">
        <v>313</v>
      </c>
      <c r="D85" s="63">
        <v>187</v>
      </c>
      <c r="E85" s="63">
        <v>191</v>
      </c>
      <c r="F85" s="63">
        <v>193</v>
      </c>
      <c r="G85" s="63">
        <v>181</v>
      </c>
      <c r="H85" s="34">
        <f t="shared" si="5"/>
        <v>752</v>
      </c>
    </row>
    <row r="86" spans="1:8" ht="18">
      <c r="A86" s="35">
        <v>0.6458333333333334</v>
      </c>
      <c r="B86" s="31">
        <v>6</v>
      </c>
      <c r="C86" s="32" t="s">
        <v>386</v>
      </c>
      <c r="D86" s="63">
        <v>188</v>
      </c>
      <c r="E86" s="63">
        <v>210</v>
      </c>
      <c r="F86" s="63">
        <v>197</v>
      </c>
      <c r="G86" s="63">
        <v>198</v>
      </c>
      <c r="H86" s="34">
        <f t="shared" si="5"/>
        <v>793</v>
      </c>
    </row>
    <row r="87" spans="1:8" ht="18.75" thickBot="1">
      <c r="A87" s="37" t="s">
        <v>22</v>
      </c>
      <c r="B87" s="38" t="str">
        <f>B17</f>
        <v>Ersatz</v>
      </c>
      <c r="C87" s="64" t="s">
        <v>387</v>
      </c>
      <c r="D87" s="65" t="s">
        <v>22</v>
      </c>
      <c r="E87" s="65" t="s">
        <v>22</v>
      </c>
      <c r="F87" s="65" t="s">
        <v>22</v>
      </c>
      <c r="G87" s="65" t="s">
        <v>22</v>
      </c>
      <c r="H87" s="41" t="str">
        <f t="shared" si="5"/>
        <v> </v>
      </c>
    </row>
    <row r="88" spans="1:8" ht="19.5" thickBot="1" thickTop="1">
      <c r="A88" s="7"/>
      <c r="B88" s="42"/>
      <c r="C88" s="43"/>
      <c r="D88" s="43"/>
      <c r="E88" s="44"/>
      <c r="F88" s="45"/>
      <c r="G88" s="46" t="s">
        <v>25</v>
      </c>
      <c r="H88" s="47">
        <f>SUM(H81:H87)</f>
        <v>4554</v>
      </c>
    </row>
    <row r="89" spans="1:8" ht="18.75" thickTop="1">
      <c r="A89" s="7"/>
      <c r="B89" s="48"/>
      <c r="C89" s="49"/>
      <c r="D89" s="49"/>
      <c r="E89" s="9"/>
      <c r="F89" s="50"/>
      <c r="G89" s="51" t="s">
        <v>26</v>
      </c>
      <c r="H89" s="52" t="s">
        <v>61</v>
      </c>
    </row>
    <row r="90" spans="1:8" ht="15">
      <c r="A90" s="68" t="str">
        <f>A34</f>
        <v> </v>
      </c>
      <c r="B90" s="68"/>
      <c r="C90" s="68"/>
      <c r="D90" s="68"/>
      <c r="E90" s="68"/>
      <c r="F90" s="68"/>
      <c r="G90" s="68"/>
      <c r="H90" s="68"/>
    </row>
    <row r="91" spans="1:8" ht="15">
      <c r="A91" s="7"/>
      <c r="B91" s="8"/>
      <c r="C91" s="8"/>
      <c r="D91" s="8"/>
      <c r="E91" s="8"/>
      <c r="F91" s="8"/>
      <c r="G91" s="8"/>
      <c r="H91" s="8"/>
    </row>
    <row r="92" spans="1:8" ht="15.75">
      <c r="A92" s="13" t="s">
        <v>33</v>
      </c>
      <c r="B92" s="14"/>
      <c r="C92" s="168" t="str">
        <f>C8</f>
        <v>V E R E I N :</v>
      </c>
      <c r="D92" s="67" t="s">
        <v>388</v>
      </c>
      <c r="E92" s="67"/>
      <c r="F92" s="67"/>
      <c r="G92" s="67"/>
      <c r="H92" s="169"/>
    </row>
    <row r="93" spans="1:8" ht="15">
      <c r="A93" s="18" t="str">
        <f>A9</f>
        <v>Start-
zeit</v>
      </c>
      <c r="B93" s="166" t="str">
        <f>B9</f>
        <v>Start-
Bahn</v>
      </c>
      <c r="C93" s="57" t="str">
        <f>C9</f>
        <v>Name</v>
      </c>
      <c r="D93" s="20" t="str">
        <f>D9</f>
        <v>Bahn</v>
      </c>
      <c r="E93" s="21"/>
      <c r="F93" s="21"/>
      <c r="G93" s="22"/>
      <c r="H93" s="58" t="str">
        <f>H9</f>
        <v>Gesamt</v>
      </c>
    </row>
    <row r="94" spans="1:8" ht="15.75" thickBot="1">
      <c r="A94" s="24"/>
      <c r="B94" s="167"/>
      <c r="C94" s="60"/>
      <c r="D94" s="61" t="str">
        <f>D80</f>
        <v>5/9</v>
      </c>
      <c r="E94" s="27" t="s">
        <v>15</v>
      </c>
      <c r="F94" s="27" t="s">
        <v>16</v>
      </c>
      <c r="G94" s="28" t="s">
        <v>17</v>
      </c>
      <c r="H94" s="62"/>
    </row>
    <row r="95" spans="1:8" ht="18.75" thickTop="1">
      <c r="A95" s="30">
        <v>0.4270833333333333</v>
      </c>
      <c r="B95" s="31">
        <v>11</v>
      </c>
      <c r="C95" s="32" t="s">
        <v>389</v>
      </c>
      <c r="D95" s="63">
        <v>182</v>
      </c>
      <c r="E95" s="63">
        <v>187</v>
      </c>
      <c r="F95" s="63">
        <v>198</v>
      </c>
      <c r="G95" s="63">
        <v>181</v>
      </c>
      <c r="H95" s="34">
        <f aca="true" t="shared" si="6" ref="H95:H101">IF(SUM(D95:G95)&gt;0,SUM(D95:G95)," ")</f>
        <v>748</v>
      </c>
    </row>
    <row r="96" spans="1:8" ht="18">
      <c r="A96" s="35">
        <v>0.4895833333333333</v>
      </c>
      <c r="B96" s="31">
        <v>5</v>
      </c>
      <c r="C96" s="32" t="s">
        <v>327</v>
      </c>
      <c r="D96" s="33">
        <v>155</v>
      </c>
      <c r="E96" s="33">
        <v>177</v>
      </c>
      <c r="F96" s="33">
        <v>173</v>
      </c>
      <c r="G96" s="33">
        <v>186</v>
      </c>
      <c r="H96" s="34">
        <f t="shared" si="6"/>
        <v>691</v>
      </c>
    </row>
    <row r="97" spans="1:8" ht="18">
      <c r="A97" s="35">
        <v>0.4895833333333333</v>
      </c>
      <c r="B97" s="31">
        <v>9</v>
      </c>
      <c r="C97" s="32" t="s">
        <v>390</v>
      </c>
      <c r="D97" s="33">
        <v>185</v>
      </c>
      <c r="E97" s="33">
        <v>188</v>
      </c>
      <c r="F97" s="33">
        <v>195</v>
      </c>
      <c r="G97" s="33">
        <v>191</v>
      </c>
      <c r="H97" s="34">
        <f t="shared" si="6"/>
        <v>759</v>
      </c>
    </row>
    <row r="98" spans="1:8" ht="18">
      <c r="A98" s="35">
        <v>0.5208333333333334</v>
      </c>
      <c r="B98" s="31">
        <v>8</v>
      </c>
      <c r="C98" s="32" t="s">
        <v>391</v>
      </c>
      <c r="D98" s="33">
        <v>185</v>
      </c>
      <c r="E98" s="33">
        <v>183</v>
      </c>
      <c r="F98" s="33">
        <v>175</v>
      </c>
      <c r="G98" s="33">
        <v>205</v>
      </c>
      <c r="H98" s="34">
        <f t="shared" si="6"/>
        <v>748</v>
      </c>
    </row>
    <row r="99" spans="1:8" ht="18">
      <c r="A99" s="35">
        <v>0.5833333333333334</v>
      </c>
      <c r="B99" s="31">
        <v>12</v>
      </c>
      <c r="C99" s="32" t="s">
        <v>392</v>
      </c>
      <c r="D99" s="33">
        <v>179</v>
      </c>
      <c r="E99" s="33">
        <v>184</v>
      </c>
      <c r="F99" s="33">
        <v>180</v>
      </c>
      <c r="G99" s="33">
        <v>184</v>
      </c>
      <c r="H99" s="34">
        <f t="shared" si="6"/>
        <v>727</v>
      </c>
    </row>
    <row r="100" spans="1:8" ht="18">
      <c r="A100" s="35">
        <v>0.6458333333333334</v>
      </c>
      <c r="B100" s="31">
        <v>7</v>
      </c>
      <c r="C100" s="32" t="s">
        <v>393</v>
      </c>
      <c r="D100" s="33">
        <v>180</v>
      </c>
      <c r="E100" s="33">
        <v>193</v>
      </c>
      <c r="F100" s="33">
        <v>187</v>
      </c>
      <c r="G100" s="33">
        <v>190</v>
      </c>
      <c r="H100" s="34">
        <f t="shared" si="6"/>
        <v>750</v>
      </c>
    </row>
    <row r="101" spans="1:8" ht="18.75" thickBot="1">
      <c r="A101" s="37" t="s">
        <v>22</v>
      </c>
      <c r="B101" s="38" t="str">
        <f>B17</f>
        <v>Ersatz</v>
      </c>
      <c r="C101" s="39" t="s">
        <v>394</v>
      </c>
      <c r="D101" s="40" t="s">
        <v>22</v>
      </c>
      <c r="E101" s="40" t="s">
        <v>22</v>
      </c>
      <c r="F101" s="40" t="s">
        <v>22</v>
      </c>
      <c r="G101" s="40" t="s">
        <v>22</v>
      </c>
      <c r="H101" s="41" t="str">
        <f t="shared" si="6"/>
        <v> </v>
      </c>
    </row>
    <row r="102" spans="1:8" ht="19.5" thickBot="1" thickTop="1">
      <c r="A102" s="7"/>
      <c r="B102" s="42"/>
      <c r="C102" s="43"/>
      <c r="D102" s="43"/>
      <c r="E102" s="44"/>
      <c r="F102" s="45"/>
      <c r="G102" s="170" t="s">
        <v>25</v>
      </c>
      <c r="H102" s="47">
        <f>SUM(H95:H101)</f>
        <v>4423</v>
      </c>
    </row>
    <row r="103" spans="1:8" ht="18.75" thickTop="1">
      <c r="A103" s="7"/>
      <c r="B103" s="48"/>
      <c r="C103" s="49"/>
      <c r="D103" s="49"/>
      <c r="E103" s="9"/>
      <c r="F103" s="50"/>
      <c r="G103" s="51" t="s">
        <v>26</v>
      </c>
      <c r="H103" s="52" t="s">
        <v>69</v>
      </c>
    </row>
    <row r="104" spans="1:8" ht="15.75">
      <c r="A104" s="7"/>
      <c r="B104" s="48"/>
      <c r="C104" s="49"/>
      <c r="D104" s="49"/>
      <c r="E104" s="9"/>
      <c r="F104" s="9"/>
      <c r="G104" s="53"/>
      <c r="H104" s="54"/>
    </row>
    <row r="105" spans="1:8" ht="15">
      <c r="A105" s="7"/>
      <c r="B105" s="8"/>
      <c r="C105" s="8"/>
      <c r="D105" s="8"/>
      <c r="E105" s="8"/>
      <c r="F105" s="8"/>
      <c r="G105" s="8"/>
      <c r="H105" s="8"/>
    </row>
    <row r="106" spans="1:8" ht="15.75">
      <c r="A106" s="13" t="s">
        <v>380</v>
      </c>
      <c r="B106" s="14"/>
      <c r="C106" s="15" t="str">
        <f>C8</f>
        <v>V E R E I N :</v>
      </c>
      <c r="D106" s="67" t="s">
        <v>395</v>
      </c>
      <c r="E106" s="67"/>
      <c r="F106" s="67"/>
      <c r="G106" s="67"/>
      <c r="H106" s="17"/>
    </row>
    <row r="107" spans="1:8" ht="15">
      <c r="A107" s="18" t="str">
        <f>A9</f>
        <v>Start-
zeit</v>
      </c>
      <c r="B107" s="166" t="str">
        <f>B9</f>
        <v>Start-
Bahn</v>
      </c>
      <c r="C107" s="57" t="str">
        <f>C9</f>
        <v>Name</v>
      </c>
      <c r="D107" s="20" t="str">
        <f>D9</f>
        <v>Bahn</v>
      </c>
      <c r="E107" s="21"/>
      <c r="F107" s="21"/>
      <c r="G107" s="22"/>
      <c r="H107" s="58" t="str">
        <f>H9</f>
        <v>Gesamt</v>
      </c>
    </row>
    <row r="108" spans="1:8" ht="15.75" thickBot="1">
      <c r="A108" s="24"/>
      <c r="B108" s="167"/>
      <c r="C108" s="60"/>
      <c r="D108" s="61" t="str">
        <f>D94</f>
        <v>5/9</v>
      </c>
      <c r="E108" s="27" t="s">
        <v>15</v>
      </c>
      <c r="F108" s="27" t="s">
        <v>16</v>
      </c>
      <c r="G108" s="28" t="s">
        <v>17</v>
      </c>
      <c r="H108" s="62"/>
    </row>
    <row r="109" spans="1:8" ht="18.75" thickTop="1">
      <c r="A109" s="30">
        <v>0.4270833333333333</v>
      </c>
      <c r="B109" s="31">
        <v>12</v>
      </c>
      <c r="C109" s="32" t="s">
        <v>396</v>
      </c>
      <c r="D109" s="33">
        <v>188</v>
      </c>
      <c r="E109" s="33">
        <v>186</v>
      </c>
      <c r="F109" s="33">
        <v>194</v>
      </c>
      <c r="G109" s="33">
        <v>193</v>
      </c>
      <c r="H109" s="34">
        <f aca="true" t="shared" si="7" ref="H109:H115">IF(SUM(D109:G109)&gt;0,SUM(D109:G109)," ")</f>
        <v>761</v>
      </c>
    </row>
    <row r="110" spans="1:8" ht="18">
      <c r="A110" s="35">
        <v>0.4895833333333333</v>
      </c>
      <c r="B110" s="31">
        <v>6</v>
      </c>
      <c r="C110" s="32" t="s">
        <v>397</v>
      </c>
      <c r="D110" s="33">
        <v>136</v>
      </c>
      <c r="E110" s="33">
        <v>158</v>
      </c>
      <c r="F110" s="33">
        <v>95</v>
      </c>
      <c r="G110" s="33">
        <v>157</v>
      </c>
      <c r="H110" s="34">
        <f t="shared" si="7"/>
        <v>546</v>
      </c>
    </row>
    <row r="111" spans="1:8" ht="18">
      <c r="A111" s="35">
        <v>0.4895833333333333</v>
      </c>
      <c r="B111" s="31">
        <v>10</v>
      </c>
      <c r="C111" s="32" t="s">
        <v>398</v>
      </c>
      <c r="D111" s="33">
        <v>186</v>
      </c>
      <c r="E111" s="33">
        <v>166</v>
      </c>
      <c r="F111" s="33">
        <v>149</v>
      </c>
      <c r="G111" s="33">
        <v>165</v>
      </c>
      <c r="H111" s="34">
        <f t="shared" si="7"/>
        <v>666</v>
      </c>
    </row>
    <row r="112" spans="1:8" ht="18">
      <c r="A112" s="35">
        <v>0.5833333333333334</v>
      </c>
      <c r="B112" s="31">
        <v>11</v>
      </c>
      <c r="C112" s="32" t="s">
        <v>170</v>
      </c>
      <c r="D112" s="33">
        <v>181</v>
      </c>
      <c r="E112" s="33">
        <v>179</v>
      </c>
      <c r="F112" s="33">
        <v>178</v>
      </c>
      <c r="G112" s="33">
        <v>176</v>
      </c>
      <c r="H112" s="34">
        <f t="shared" si="7"/>
        <v>714</v>
      </c>
    </row>
    <row r="113" spans="1:8" ht="18">
      <c r="A113" s="35">
        <v>0.6145833333333334</v>
      </c>
      <c r="B113" s="31">
        <v>6</v>
      </c>
      <c r="C113" s="32" t="s">
        <v>399</v>
      </c>
      <c r="D113" s="33">
        <v>182</v>
      </c>
      <c r="E113" s="33">
        <v>190</v>
      </c>
      <c r="F113" s="33">
        <v>189</v>
      </c>
      <c r="G113" s="33">
        <v>195</v>
      </c>
      <c r="H113" s="34">
        <f t="shared" si="7"/>
        <v>756</v>
      </c>
    </row>
    <row r="114" spans="1:8" ht="18">
      <c r="A114" s="35">
        <v>0.6458333333333334</v>
      </c>
      <c r="B114" s="31">
        <v>8</v>
      </c>
      <c r="C114" s="32" t="s">
        <v>184</v>
      </c>
      <c r="D114" s="33">
        <v>173</v>
      </c>
      <c r="E114" s="33">
        <v>190</v>
      </c>
      <c r="F114" s="33">
        <v>183</v>
      </c>
      <c r="G114" s="33">
        <v>179</v>
      </c>
      <c r="H114" s="34">
        <f t="shared" si="7"/>
        <v>725</v>
      </c>
    </row>
    <row r="115" spans="1:8" ht="18.75" thickBot="1">
      <c r="A115" s="37" t="s">
        <v>22</v>
      </c>
      <c r="B115" s="38" t="str">
        <f>B17</f>
        <v>Ersatz</v>
      </c>
      <c r="C115" s="64" t="s">
        <v>400</v>
      </c>
      <c r="D115" s="40" t="s">
        <v>22</v>
      </c>
      <c r="E115" s="40" t="s">
        <v>22</v>
      </c>
      <c r="F115" s="40" t="s">
        <v>22</v>
      </c>
      <c r="G115" s="40" t="s">
        <v>22</v>
      </c>
      <c r="H115" s="41" t="str">
        <f t="shared" si="7"/>
        <v> </v>
      </c>
    </row>
    <row r="116" spans="1:8" ht="19.5" thickBot="1" thickTop="1">
      <c r="A116" s="7"/>
      <c r="B116" s="42"/>
      <c r="C116" s="43"/>
      <c r="D116" s="43"/>
      <c r="E116" s="44"/>
      <c r="F116" s="45"/>
      <c r="G116" s="170" t="s">
        <v>25</v>
      </c>
      <c r="H116" s="47">
        <f>SUM(H109:H115)</f>
        <v>4168</v>
      </c>
    </row>
    <row r="117" spans="1:8" ht="18.75" thickTop="1">
      <c r="A117" s="7"/>
      <c r="B117" s="48"/>
      <c r="C117" s="49"/>
      <c r="D117" s="49"/>
      <c r="E117" s="9"/>
      <c r="F117" s="50"/>
      <c r="G117" s="51" t="s">
        <v>26</v>
      </c>
      <c r="H117" s="171" t="s">
        <v>74</v>
      </c>
    </row>
    <row r="118" spans="1:8" ht="15">
      <c r="A118" s="172" t="str">
        <f>A34</f>
        <v> </v>
      </c>
      <c r="B118" s="172"/>
      <c r="C118" s="172"/>
      <c r="D118" s="172"/>
      <c r="E118" s="172"/>
      <c r="F118" s="172"/>
      <c r="G118" s="172"/>
      <c r="H118" s="172"/>
    </row>
    <row r="119" spans="1:8" ht="15">
      <c r="A119" s="7"/>
      <c r="B119" s="8"/>
      <c r="C119" s="8"/>
      <c r="D119" s="8"/>
      <c r="E119" s="8"/>
      <c r="F119" s="8"/>
      <c r="G119" s="8"/>
      <c r="H119" s="8"/>
    </row>
    <row r="120" spans="1:8" ht="15.75">
      <c r="A120" s="13" t="s">
        <v>401</v>
      </c>
      <c r="B120" s="14"/>
      <c r="C120" s="168" t="str">
        <f>C36</f>
        <v>V E R E I N :</v>
      </c>
      <c r="D120" s="67" t="s">
        <v>402</v>
      </c>
      <c r="E120" s="67"/>
      <c r="F120" s="67"/>
      <c r="G120" s="67"/>
      <c r="H120" s="169"/>
    </row>
    <row r="121" spans="1:8" ht="15">
      <c r="A121" s="18" t="str">
        <f>A37</f>
        <v>Start-
zeit</v>
      </c>
      <c r="B121" s="166" t="str">
        <f>B37</f>
        <v>Start-
Bahn</v>
      </c>
      <c r="C121" s="57" t="str">
        <f>C37</f>
        <v>Name</v>
      </c>
      <c r="D121" s="20" t="str">
        <f>D37</f>
        <v>Bahn</v>
      </c>
      <c r="E121" s="21"/>
      <c r="F121" s="21"/>
      <c r="G121" s="22"/>
      <c r="H121" s="58" t="str">
        <f>H37</f>
        <v>Gesamt</v>
      </c>
    </row>
    <row r="122" spans="1:8" ht="15.75" thickBot="1">
      <c r="A122" s="24"/>
      <c r="B122" s="167"/>
      <c r="C122" s="60"/>
      <c r="D122" s="61" t="str">
        <f>D108</f>
        <v>5/9</v>
      </c>
      <c r="E122" s="27" t="s">
        <v>15</v>
      </c>
      <c r="F122" s="27" t="s">
        <v>16</v>
      </c>
      <c r="G122" s="28" t="s">
        <v>17</v>
      </c>
      <c r="H122" s="62"/>
    </row>
    <row r="123" spans="1:8" ht="18.75" thickTop="1">
      <c r="A123" s="30">
        <v>0.4583333333333333</v>
      </c>
      <c r="B123" s="31">
        <v>5</v>
      </c>
      <c r="C123" s="32" t="s">
        <v>403</v>
      </c>
      <c r="D123" s="33">
        <v>164</v>
      </c>
      <c r="E123" s="33">
        <v>178</v>
      </c>
      <c r="F123" s="33">
        <v>180</v>
      </c>
      <c r="G123" s="33">
        <v>179</v>
      </c>
      <c r="H123" s="34">
        <f aca="true" t="shared" si="8" ref="H123:H129">IF(SUM(D123:G123)&gt;0,SUM(D123:G123)," ")</f>
        <v>701</v>
      </c>
    </row>
    <row r="124" spans="1:8" ht="18">
      <c r="A124" s="35">
        <v>0.4895833333333333</v>
      </c>
      <c r="B124" s="31">
        <v>11</v>
      </c>
      <c r="C124" s="32" t="s">
        <v>404</v>
      </c>
      <c r="D124" s="33">
        <v>154</v>
      </c>
      <c r="E124" s="33">
        <v>150</v>
      </c>
      <c r="F124" s="33">
        <v>157</v>
      </c>
      <c r="G124" s="33">
        <v>165</v>
      </c>
      <c r="H124" s="34">
        <f t="shared" si="8"/>
        <v>626</v>
      </c>
    </row>
    <row r="125" spans="1:8" ht="18">
      <c r="A125" s="35">
        <v>0.5208333333333334</v>
      </c>
      <c r="B125" s="31">
        <v>7</v>
      </c>
      <c r="C125" s="32" t="s">
        <v>187</v>
      </c>
      <c r="D125" s="33">
        <v>155</v>
      </c>
      <c r="E125" s="33">
        <v>170</v>
      </c>
      <c r="F125" s="33">
        <v>172</v>
      </c>
      <c r="G125" s="33">
        <v>169</v>
      </c>
      <c r="H125" s="34">
        <f t="shared" si="8"/>
        <v>666</v>
      </c>
    </row>
    <row r="126" spans="1:8" ht="18">
      <c r="A126" s="35">
        <v>0.5208333333333334</v>
      </c>
      <c r="B126" s="31">
        <v>9</v>
      </c>
      <c r="C126" s="32" t="s">
        <v>405</v>
      </c>
      <c r="D126" s="33">
        <v>184</v>
      </c>
      <c r="E126" s="33">
        <v>169</v>
      </c>
      <c r="F126" s="33">
        <v>182</v>
      </c>
      <c r="G126" s="33">
        <v>167</v>
      </c>
      <c r="H126" s="34">
        <f t="shared" si="8"/>
        <v>702</v>
      </c>
    </row>
    <row r="127" spans="1:8" ht="18">
      <c r="A127" s="35">
        <v>0.5520833333333334</v>
      </c>
      <c r="B127" s="31">
        <v>5</v>
      </c>
      <c r="C127" s="32" t="s">
        <v>406</v>
      </c>
      <c r="D127" s="33">
        <v>166</v>
      </c>
      <c r="E127" s="33">
        <v>165</v>
      </c>
      <c r="F127" s="33">
        <v>168</v>
      </c>
      <c r="G127" s="33">
        <v>165</v>
      </c>
      <c r="H127" s="34">
        <f t="shared" si="8"/>
        <v>664</v>
      </c>
    </row>
    <row r="128" spans="1:8" ht="18">
      <c r="A128" s="35">
        <v>0.6145833333333334</v>
      </c>
      <c r="B128" s="31">
        <v>9</v>
      </c>
      <c r="C128" s="32" t="s">
        <v>407</v>
      </c>
      <c r="D128" s="33">
        <v>172</v>
      </c>
      <c r="E128" s="33">
        <v>174</v>
      </c>
      <c r="F128" s="33">
        <v>170</v>
      </c>
      <c r="G128" s="33">
        <v>170</v>
      </c>
      <c r="H128" s="34">
        <f t="shared" si="8"/>
        <v>686</v>
      </c>
    </row>
    <row r="129" spans="1:8" ht="18.75" thickBot="1">
      <c r="A129" s="37" t="s">
        <v>22</v>
      </c>
      <c r="B129" s="38" t="str">
        <f>B45</f>
        <v>Ersatz</v>
      </c>
      <c r="C129" s="64" t="s">
        <v>408</v>
      </c>
      <c r="D129" s="40" t="s">
        <v>22</v>
      </c>
      <c r="E129" s="40" t="s">
        <v>22</v>
      </c>
      <c r="F129" s="40" t="s">
        <v>22</v>
      </c>
      <c r="G129" s="40" t="s">
        <v>22</v>
      </c>
      <c r="H129" s="41" t="str">
        <f t="shared" si="8"/>
        <v> </v>
      </c>
    </row>
    <row r="130" spans="1:8" ht="19.5" thickBot="1" thickTop="1">
      <c r="A130" s="7"/>
      <c r="B130" s="42"/>
      <c r="C130" s="43"/>
      <c r="D130" s="43"/>
      <c r="E130" s="44"/>
      <c r="F130" s="45"/>
      <c r="G130" s="170" t="s">
        <v>25</v>
      </c>
      <c r="H130" s="47">
        <f>SUM(H123:H129)</f>
        <v>4045</v>
      </c>
    </row>
    <row r="131" spans="1:8" ht="18.75" thickTop="1">
      <c r="A131" s="7"/>
      <c r="B131" s="48"/>
      <c r="C131" s="49"/>
      <c r="D131" s="49"/>
      <c r="E131" s="9"/>
      <c r="F131" s="50"/>
      <c r="G131" s="51" t="s">
        <v>26</v>
      </c>
      <c r="H131" s="52" t="s">
        <v>77</v>
      </c>
    </row>
    <row r="132" spans="1:8" ht="15.75">
      <c r="A132" s="7"/>
      <c r="B132" s="48"/>
      <c r="C132" s="49"/>
      <c r="D132" s="49"/>
      <c r="E132" s="9"/>
      <c r="F132" s="9"/>
      <c r="G132" s="53"/>
      <c r="H132" s="54"/>
    </row>
    <row r="133" spans="1:8" ht="15">
      <c r="A133" s="7"/>
      <c r="B133" s="8"/>
      <c r="C133" s="8"/>
      <c r="D133" s="8"/>
      <c r="E133" s="8"/>
      <c r="F133" s="8"/>
      <c r="G133" s="8"/>
      <c r="H133" s="8"/>
    </row>
    <row r="134" spans="1:8" ht="15.75">
      <c r="A134" s="13" t="s">
        <v>380</v>
      </c>
      <c r="B134" s="14"/>
      <c r="C134" s="15" t="str">
        <f>C36</f>
        <v>V E R E I N :</v>
      </c>
      <c r="D134" s="67" t="s">
        <v>409</v>
      </c>
      <c r="E134" s="67"/>
      <c r="F134" s="67"/>
      <c r="G134" s="67"/>
      <c r="H134" s="17"/>
    </row>
    <row r="135" spans="1:8" ht="15">
      <c r="A135" s="18" t="str">
        <f>A37</f>
        <v>Start-
zeit</v>
      </c>
      <c r="B135" s="166" t="str">
        <f>B37</f>
        <v>Start-
Bahn</v>
      </c>
      <c r="C135" s="57" t="str">
        <f>C37</f>
        <v>Name</v>
      </c>
      <c r="D135" s="20" t="str">
        <f>D37</f>
        <v>Bahn</v>
      </c>
      <c r="E135" s="21"/>
      <c r="F135" s="21"/>
      <c r="G135" s="22"/>
      <c r="H135" s="58" t="str">
        <f>H37</f>
        <v>Gesamt</v>
      </c>
    </row>
    <row r="136" spans="1:8" ht="15.75" thickBot="1">
      <c r="A136" s="24"/>
      <c r="B136" s="167"/>
      <c r="C136" s="60"/>
      <c r="D136" s="61" t="str">
        <f>D122</f>
        <v>5/9</v>
      </c>
      <c r="E136" s="27" t="s">
        <v>15</v>
      </c>
      <c r="F136" s="27" t="s">
        <v>16</v>
      </c>
      <c r="G136" s="28" t="s">
        <v>17</v>
      </c>
      <c r="H136" s="62"/>
    </row>
    <row r="137" spans="1:8" ht="18.75" thickTop="1">
      <c r="A137" s="30">
        <v>0.4583333333333333</v>
      </c>
      <c r="B137" s="31">
        <v>6</v>
      </c>
      <c r="C137" s="32" t="s">
        <v>165</v>
      </c>
      <c r="D137" s="33">
        <v>174</v>
      </c>
      <c r="E137" s="33">
        <v>181</v>
      </c>
      <c r="F137" s="33">
        <v>158</v>
      </c>
      <c r="G137" s="33">
        <v>181</v>
      </c>
      <c r="H137" s="34">
        <f aca="true" t="shared" si="9" ref="H137:H143">IF(SUM(D137:G137)&gt;0,SUM(D137:G137)," ")</f>
        <v>694</v>
      </c>
    </row>
    <row r="138" spans="1:8" ht="18">
      <c r="A138" s="35">
        <v>0.4895833333333333</v>
      </c>
      <c r="B138" s="31">
        <v>12</v>
      </c>
      <c r="C138" s="32" t="s">
        <v>321</v>
      </c>
      <c r="D138" s="33">
        <v>181</v>
      </c>
      <c r="E138" s="33">
        <v>176</v>
      </c>
      <c r="F138" s="33">
        <v>187</v>
      </c>
      <c r="G138" s="33">
        <v>165</v>
      </c>
      <c r="H138" s="34">
        <f t="shared" si="9"/>
        <v>709</v>
      </c>
    </row>
    <row r="139" spans="1:8" ht="18">
      <c r="A139" s="35">
        <v>0.5208333333333334</v>
      </c>
      <c r="B139" s="31">
        <v>10</v>
      </c>
      <c r="C139" s="32" t="s">
        <v>78</v>
      </c>
      <c r="D139" s="33">
        <v>169</v>
      </c>
      <c r="E139" s="33">
        <v>135</v>
      </c>
      <c r="F139" s="33">
        <v>166</v>
      </c>
      <c r="G139" s="33">
        <v>160</v>
      </c>
      <c r="H139" s="34">
        <f t="shared" si="9"/>
        <v>630</v>
      </c>
    </row>
    <row r="140" spans="1:8" ht="18">
      <c r="A140" s="35">
        <v>0.5520833333333334</v>
      </c>
      <c r="B140" s="31">
        <v>8</v>
      </c>
      <c r="C140" s="32" t="s">
        <v>410</v>
      </c>
      <c r="D140" s="33">
        <v>177</v>
      </c>
      <c r="E140" s="33">
        <v>191</v>
      </c>
      <c r="F140" s="33">
        <v>187</v>
      </c>
      <c r="G140" s="33">
        <v>177</v>
      </c>
      <c r="H140" s="34">
        <f t="shared" si="9"/>
        <v>732</v>
      </c>
    </row>
    <row r="141" spans="1:8" ht="18">
      <c r="A141" s="35">
        <v>0.5833333333333334</v>
      </c>
      <c r="B141" s="31">
        <v>5</v>
      </c>
      <c r="C141" s="32" t="s">
        <v>411</v>
      </c>
      <c r="D141" s="33">
        <v>180</v>
      </c>
      <c r="E141" s="33">
        <v>177</v>
      </c>
      <c r="F141" s="33">
        <v>190</v>
      </c>
      <c r="G141" s="33">
        <v>190</v>
      </c>
      <c r="H141" s="34">
        <f t="shared" si="9"/>
        <v>737</v>
      </c>
    </row>
    <row r="142" spans="1:8" ht="18">
      <c r="A142" s="35">
        <v>0.6145833333333334</v>
      </c>
      <c r="B142" s="31">
        <v>10</v>
      </c>
      <c r="C142" s="32" t="s">
        <v>412</v>
      </c>
      <c r="D142" s="33">
        <v>191</v>
      </c>
      <c r="E142" s="33">
        <v>196</v>
      </c>
      <c r="F142" s="33">
        <v>189</v>
      </c>
      <c r="G142" s="33">
        <v>184</v>
      </c>
      <c r="H142" s="34">
        <f t="shared" si="9"/>
        <v>760</v>
      </c>
    </row>
    <row r="143" spans="1:8" ht="18.75" thickBot="1">
      <c r="A143" s="37" t="s">
        <v>22</v>
      </c>
      <c r="B143" s="38" t="str">
        <f>B45</f>
        <v>Ersatz</v>
      </c>
      <c r="C143" s="64"/>
      <c r="D143" s="40" t="s">
        <v>22</v>
      </c>
      <c r="E143" s="40" t="s">
        <v>22</v>
      </c>
      <c r="F143" s="40" t="s">
        <v>22</v>
      </c>
      <c r="G143" s="40" t="s">
        <v>22</v>
      </c>
      <c r="H143" s="41" t="str">
        <f t="shared" si="9"/>
        <v> </v>
      </c>
    </row>
    <row r="144" spans="1:8" ht="19.5" thickBot="1" thickTop="1">
      <c r="A144" s="7"/>
      <c r="B144" s="42"/>
      <c r="C144" s="43"/>
      <c r="D144" s="43"/>
      <c r="E144" s="44"/>
      <c r="F144" s="45"/>
      <c r="G144" s="170" t="s">
        <v>25</v>
      </c>
      <c r="H144" s="47">
        <f>SUM(H137:H143)</f>
        <v>4262</v>
      </c>
    </row>
    <row r="145" spans="1:8" ht="18.75" thickTop="1">
      <c r="A145" s="7"/>
      <c r="B145" s="48"/>
      <c r="C145" s="49"/>
      <c r="D145" s="49"/>
      <c r="E145" s="9"/>
      <c r="F145" s="50"/>
      <c r="G145" s="51" t="s">
        <v>26</v>
      </c>
      <c r="H145" s="171" t="s">
        <v>413</v>
      </c>
    </row>
    <row r="146" spans="1:8" ht="15">
      <c r="A146" s="172"/>
      <c r="B146" s="172"/>
      <c r="C146" s="172"/>
      <c r="D146" s="172"/>
      <c r="E146" s="172"/>
      <c r="F146" s="172"/>
      <c r="G146" s="172"/>
      <c r="H146" s="172"/>
    </row>
  </sheetData>
  <mergeCells count="83">
    <mergeCell ref="A146:H146"/>
    <mergeCell ref="H121:H122"/>
    <mergeCell ref="A134:B134"/>
    <mergeCell ref="D134:G134"/>
    <mergeCell ref="A135:A136"/>
    <mergeCell ref="B135:B136"/>
    <mergeCell ref="C135:C136"/>
    <mergeCell ref="D135:G135"/>
    <mergeCell ref="H135:H136"/>
    <mergeCell ref="A121:A122"/>
    <mergeCell ref="B121:B122"/>
    <mergeCell ref="C121:C122"/>
    <mergeCell ref="D121:G121"/>
    <mergeCell ref="H107:H108"/>
    <mergeCell ref="A118:H118"/>
    <mergeCell ref="A120:B120"/>
    <mergeCell ref="D120:G120"/>
    <mergeCell ref="A106:B106"/>
    <mergeCell ref="D106:G106"/>
    <mergeCell ref="A107:A108"/>
    <mergeCell ref="B107:B108"/>
    <mergeCell ref="C107:C108"/>
    <mergeCell ref="D107:G107"/>
    <mergeCell ref="A90:H90"/>
    <mergeCell ref="A92:B92"/>
    <mergeCell ref="D92:G92"/>
    <mergeCell ref="A93:A94"/>
    <mergeCell ref="B93:B94"/>
    <mergeCell ref="C93:C94"/>
    <mergeCell ref="D93:G93"/>
    <mergeCell ref="H93:H94"/>
    <mergeCell ref="H65:H66"/>
    <mergeCell ref="A78:B78"/>
    <mergeCell ref="D78:G78"/>
    <mergeCell ref="A79:A80"/>
    <mergeCell ref="B79:B80"/>
    <mergeCell ref="C79:C80"/>
    <mergeCell ref="D79:G79"/>
    <mergeCell ref="H79:H80"/>
    <mergeCell ref="A65:A66"/>
    <mergeCell ref="B65:B66"/>
    <mergeCell ref="C65:C66"/>
    <mergeCell ref="D65:G65"/>
    <mergeCell ref="H51:H52"/>
    <mergeCell ref="A62:H62"/>
    <mergeCell ref="A64:B64"/>
    <mergeCell ref="D64:G64"/>
    <mergeCell ref="A50:B50"/>
    <mergeCell ref="D50:G50"/>
    <mergeCell ref="A51:A52"/>
    <mergeCell ref="B51:B52"/>
    <mergeCell ref="C51:C52"/>
    <mergeCell ref="D51:G51"/>
    <mergeCell ref="A34:H34"/>
    <mergeCell ref="A36:B36"/>
    <mergeCell ref="D36:G36"/>
    <mergeCell ref="A37:A38"/>
    <mergeCell ref="B37:B38"/>
    <mergeCell ref="C37:C38"/>
    <mergeCell ref="D37:G37"/>
    <mergeCell ref="H37:H38"/>
    <mergeCell ref="H9:H10"/>
    <mergeCell ref="A22:B22"/>
    <mergeCell ref="D22:G22"/>
    <mergeCell ref="A23:A24"/>
    <mergeCell ref="B23:B24"/>
    <mergeCell ref="C23:C24"/>
    <mergeCell ref="D23:G23"/>
    <mergeCell ref="H23:H24"/>
    <mergeCell ref="A9:A10"/>
    <mergeCell ref="B9:B10"/>
    <mergeCell ref="C9:C10"/>
    <mergeCell ref="D9:G9"/>
    <mergeCell ref="A6:B6"/>
    <mergeCell ref="C6:F6"/>
    <mergeCell ref="G6:H6"/>
    <mergeCell ref="A8:B8"/>
    <mergeCell ref="D8:G8"/>
    <mergeCell ref="A1:H1"/>
    <mergeCell ref="A2:H2"/>
    <mergeCell ref="A3:H3"/>
    <mergeCell ref="A4:F4"/>
    <mergeCell ref="G4:H4"/>
  </mergeCells>
  <printOptions/>
  <pageMargins left="0.75" right="0.75" top="1" bottom="1" header="0.4921259845" footer="0.492125984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:J1"/>
    </sheetView>
  </sheetViews>
  <sheetFormatPr defaultColWidth="11.421875" defaultRowHeight="12.75"/>
  <sheetData>
    <row r="1" spans="1:10" ht="21.75">
      <c r="A1" s="1" t="str">
        <f>'[2]Mannschaften'!A1</f>
        <v>Deutsche Behindertenmeisterschaften 2003
Kegeln - Schere</v>
      </c>
      <c r="B1" s="1"/>
      <c r="C1" s="1"/>
      <c r="D1" s="1"/>
      <c r="E1" s="1"/>
      <c r="F1" s="1"/>
      <c r="G1" s="1"/>
      <c r="H1" s="1"/>
      <c r="I1" s="1"/>
      <c r="J1" s="1"/>
    </row>
    <row r="2" spans="1:10" ht="19.5">
      <c r="A2" s="2" t="str">
        <f>'[2]Mannschaften'!A2</f>
        <v>Kasseler Kegler-Verein
Hessischer Kegler- und Bowlingverband
Kegelzentrum Auepark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173"/>
      <c r="B3" s="173"/>
      <c r="C3" s="173"/>
      <c r="D3" s="173"/>
      <c r="E3" s="173"/>
      <c r="F3" s="173"/>
      <c r="G3" s="173"/>
      <c r="H3" s="173"/>
      <c r="I3" s="173"/>
      <c r="J3" s="173"/>
    </row>
    <row r="4" spans="1:10" ht="18">
      <c r="A4" s="174" t="str">
        <f>'[2]Mannschaften'!A4</f>
        <v>Herren Blind/Sehbeh. - Mannschaften</v>
      </c>
      <c r="B4" s="174"/>
      <c r="C4" s="174"/>
      <c r="D4" s="174"/>
      <c r="E4" s="174"/>
      <c r="F4" s="174"/>
      <c r="G4" s="174"/>
      <c r="H4" s="175" t="str">
        <f>'[2]Mannschaften'!G4</f>
        <v>Endergebnis</v>
      </c>
      <c r="I4" s="175"/>
      <c r="J4" s="175"/>
    </row>
    <row r="5" spans="1:10" ht="15">
      <c r="A5" s="173"/>
      <c r="B5" s="173"/>
      <c r="C5" s="173"/>
      <c r="D5" s="173"/>
      <c r="E5" s="173"/>
      <c r="F5" s="173"/>
      <c r="G5" s="173"/>
      <c r="H5" s="173"/>
      <c r="I5" s="173"/>
      <c r="J5" s="173"/>
    </row>
    <row r="6" spans="1:10" ht="15">
      <c r="A6" s="176" t="str">
        <f>'[2]Mannschaften'!A6</f>
        <v>10 Mannschaften</v>
      </c>
      <c r="B6" s="177"/>
      <c r="C6" s="177" t="str">
        <f>'[2]Mannschaften'!C6</f>
        <v> je Mannschaft 4 x 100 Wurf</v>
      </c>
      <c r="D6" s="177"/>
      <c r="E6" s="177"/>
      <c r="F6" s="177"/>
      <c r="G6" s="177"/>
      <c r="H6" s="177"/>
      <c r="I6" s="178">
        <f>'[2]Mannschaften'!G6</f>
        <v>37807</v>
      </c>
      <c r="J6" s="178"/>
    </row>
    <row r="7" spans="1:10" ht="15">
      <c r="A7" s="173"/>
      <c r="B7" s="173"/>
      <c r="C7" s="173"/>
      <c r="D7" s="173"/>
      <c r="E7" s="173"/>
      <c r="F7" s="173"/>
      <c r="G7" s="173"/>
      <c r="H7" s="173"/>
      <c r="I7" s="173"/>
      <c r="J7" s="173"/>
    </row>
    <row r="8" spans="1:10" ht="18">
      <c r="A8" s="179" t="s">
        <v>414</v>
      </c>
      <c r="B8" s="179"/>
      <c r="C8" s="179"/>
      <c r="D8" s="179"/>
      <c r="E8" s="179"/>
      <c r="F8" s="179"/>
      <c r="G8" s="179"/>
      <c r="H8" s="179"/>
      <c r="I8" s="179"/>
      <c r="J8" s="179"/>
    </row>
    <row r="9" spans="1:10" ht="15">
      <c r="A9" s="180"/>
      <c r="B9" s="180"/>
      <c r="C9" s="180"/>
      <c r="D9" s="180"/>
      <c r="E9" s="180"/>
      <c r="F9" s="180"/>
      <c r="G9" s="180"/>
      <c r="H9" s="180"/>
      <c r="I9" s="180"/>
      <c r="J9" s="180"/>
    </row>
    <row r="10" spans="1:10" ht="15">
      <c r="A10" s="181" t="s">
        <v>55</v>
      </c>
      <c r="B10" s="182" t="s">
        <v>415</v>
      </c>
      <c r="C10" s="183" t="s">
        <v>416</v>
      </c>
      <c r="D10" s="184"/>
      <c r="E10" s="184"/>
      <c r="F10" s="184"/>
      <c r="G10" s="184"/>
      <c r="H10" s="184"/>
      <c r="I10" s="185"/>
      <c r="J10" s="58" t="s">
        <v>13</v>
      </c>
    </row>
    <row r="11" spans="1:10" ht="15.75" thickBot="1">
      <c r="A11" s="186"/>
      <c r="B11" s="187"/>
      <c r="C11" s="188">
        <v>1</v>
      </c>
      <c r="D11" s="188">
        <f>C11+1</f>
        <v>2</v>
      </c>
      <c r="E11" s="188">
        <f>D11+1</f>
        <v>3</v>
      </c>
      <c r="F11" s="188">
        <f>E11+1</f>
        <v>4</v>
      </c>
      <c r="G11" s="188"/>
      <c r="H11" s="188"/>
      <c r="I11" s="188" t="s">
        <v>417</v>
      </c>
      <c r="J11" s="62"/>
    </row>
    <row r="12" spans="1:10" ht="18.75" thickTop="1">
      <c r="A12" s="189" t="s">
        <v>59</v>
      </c>
      <c r="B12" s="190" t="str">
        <f>'[2]Mannschaften'!D20</f>
        <v>BSG Langenhagen</v>
      </c>
      <c r="C12" s="191">
        <f>'[2]Mannschaften'!H23</f>
        <v>606</v>
      </c>
      <c r="D12" s="191">
        <f>'[2]Mannschaften'!H24</f>
        <v>700</v>
      </c>
      <c r="E12" s="191">
        <f>'[2]Mannschaften'!H25</f>
        <v>539</v>
      </c>
      <c r="F12" s="191">
        <f>'[2]Mannschaften'!H26</f>
        <v>653</v>
      </c>
      <c r="G12" s="191"/>
      <c r="H12" s="191"/>
      <c r="I12" s="191" t="str">
        <f>'[2]Mannschaften'!H27</f>
        <v> </v>
      </c>
      <c r="J12" s="192">
        <f>'[2]Mannschaften'!H28</f>
        <v>2498</v>
      </c>
    </row>
    <row r="13" spans="1:10" ht="18">
      <c r="A13" s="189" t="s">
        <v>61</v>
      </c>
      <c r="B13" s="193" t="str">
        <f>'[2]Mannschaften'!D8</f>
        <v>SG Gladbeck-VSW Wesel</v>
      </c>
      <c r="C13" s="194">
        <f>'[2]Mannschaften'!H11</f>
        <v>558</v>
      </c>
      <c r="D13" s="194">
        <f>'[2]Mannschaften'!H12</f>
        <v>604</v>
      </c>
      <c r="E13" s="194">
        <f>'[2]Mannschaften'!H13</f>
        <v>635</v>
      </c>
      <c r="F13" s="194">
        <f>'[2]Mannschaften'!H14</f>
        <v>694</v>
      </c>
      <c r="G13" s="194"/>
      <c r="H13" s="194"/>
      <c r="I13" s="194" t="str">
        <f>'[2]Mannschaften'!H15</f>
        <v> </v>
      </c>
      <c r="J13" s="34">
        <f>'[2]Mannschaften'!H16</f>
        <v>2491</v>
      </c>
    </row>
    <row r="14" spans="1:10" ht="18">
      <c r="A14" s="189" t="s">
        <v>63</v>
      </c>
      <c r="B14" s="193" t="str">
        <f>'[2]Mannschaften'!D32</f>
        <v>SG Chemie-Wolfen</v>
      </c>
      <c r="C14" s="194">
        <f>'[2]Mannschaften'!H35</f>
        <v>649</v>
      </c>
      <c r="D14" s="194">
        <f>'[2]Mannschaften'!H36</f>
        <v>695</v>
      </c>
      <c r="E14" s="194">
        <f>'[2]Mannschaften'!H37</f>
        <v>462</v>
      </c>
      <c r="F14" s="194">
        <f>'[2]Mannschaften'!H38</f>
        <v>585</v>
      </c>
      <c r="G14" s="194"/>
      <c r="H14" s="194"/>
      <c r="I14" s="194" t="str">
        <f>'[2]Mannschaften'!H39</f>
        <v> </v>
      </c>
      <c r="J14" s="34">
        <f>'[2]Mannschaften'!H40</f>
        <v>2391</v>
      </c>
    </row>
    <row r="15" spans="1:10" ht="18">
      <c r="A15" s="189" t="s">
        <v>65</v>
      </c>
      <c r="B15" s="193" t="str">
        <f>'[2]Mannschaften'!D68</f>
        <v>VfL Repelen</v>
      </c>
      <c r="C15" s="194">
        <f>'[2]Mannschaften'!H71</f>
        <v>544</v>
      </c>
      <c r="D15" s="194">
        <f>'[2]Mannschaften'!H72</f>
        <v>558</v>
      </c>
      <c r="E15" s="194">
        <f>'[2]Mannschaften'!H73</f>
        <v>521</v>
      </c>
      <c r="F15" s="194">
        <f>'[2]Mannschaften'!H74</f>
        <v>709</v>
      </c>
      <c r="G15" s="194"/>
      <c r="H15" s="194"/>
      <c r="I15" s="194" t="str">
        <f>'[2]Mannschaften'!H75</f>
        <v> </v>
      </c>
      <c r="J15" s="34">
        <f>'[2]Mannschaften'!H76</f>
        <v>2332</v>
      </c>
    </row>
    <row r="16" spans="1:10" ht="18">
      <c r="A16" s="189" t="s">
        <v>66</v>
      </c>
      <c r="B16" s="193" t="str">
        <f>'[2]Mannschaften'!D104</f>
        <v>Meisterjäger 01 Lebach</v>
      </c>
      <c r="C16" s="194">
        <f>'[2]Mannschaften'!H107</f>
        <v>462</v>
      </c>
      <c r="D16" s="194">
        <f>'[2]Mannschaften'!H108</f>
        <v>578</v>
      </c>
      <c r="E16" s="194">
        <f>'[2]Mannschaften'!H109</f>
        <v>541</v>
      </c>
      <c r="F16" s="194">
        <f>'[2]Mannschaften'!H110</f>
        <v>695</v>
      </c>
      <c r="G16" s="194"/>
      <c r="H16" s="194"/>
      <c r="I16" s="194" t="str">
        <f>'[2]Mannschaften'!H111</f>
        <v> </v>
      </c>
      <c r="J16" s="34">
        <f>'[2]Mannschaften'!H112</f>
        <v>2276</v>
      </c>
    </row>
    <row r="17" spans="1:10" ht="18">
      <c r="A17" s="195" t="s">
        <v>69</v>
      </c>
      <c r="B17" s="196" t="str">
        <f>'[2]Mannschaften'!D80</f>
        <v>SfB Bremen</v>
      </c>
      <c r="C17" s="197">
        <f>'[2]Mannschaften'!H83</f>
        <v>597</v>
      </c>
      <c r="D17" s="197">
        <f>'[2]Mannschaften'!H84</f>
        <v>589</v>
      </c>
      <c r="E17" s="197">
        <f>'[2]Mannschaften'!H85</f>
        <v>470</v>
      </c>
      <c r="F17" s="197">
        <f>'[2]Mannschaften'!H86</f>
        <v>573</v>
      </c>
      <c r="G17" s="197"/>
      <c r="H17" s="197"/>
      <c r="I17" s="197" t="str">
        <f>'[2]Mannschaften'!H87</f>
        <v> </v>
      </c>
      <c r="J17" s="198">
        <f>'[2]Mannschaften'!H88</f>
        <v>2229</v>
      </c>
    </row>
    <row r="18" spans="1:10" ht="18">
      <c r="A18" s="195" t="s">
        <v>71</v>
      </c>
      <c r="B18" s="196" t="str">
        <f>'[2]Mannschaften'!D92</f>
        <v>SG Rot-Weiss-Neuenhagen</v>
      </c>
      <c r="C18" s="197">
        <f>'[2]Mannschaften'!H95</f>
        <v>501</v>
      </c>
      <c r="D18" s="197">
        <f>'[2]Mannschaften'!H96</f>
        <v>579</v>
      </c>
      <c r="E18" s="197">
        <f>'[2]Mannschaften'!H97</f>
        <v>549</v>
      </c>
      <c r="F18" s="197">
        <f>'[2]Mannschaften'!H98</f>
        <v>581</v>
      </c>
      <c r="G18" s="197"/>
      <c r="H18" s="197"/>
      <c r="I18" s="197" t="str">
        <f>'[2]Mannschaften'!H99</f>
        <v> </v>
      </c>
      <c r="J18" s="198">
        <f>'[2]Mannschaften'!H100</f>
        <v>2210</v>
      </c>
    </row>
    <row r="19" spans="1:10" ht="18">
      <c r="A19" s="195" t="s">
        <v>74</v>
      </c>
      <c r="B19" s="193" t="str">
        <f>'[2]Mannschaften'!D116</f>
        <v>Magdeburger SV 90</v>
      </c>
      <c r="C19" s="194">
        <f>'[2]Mannschaften'!H119</f>
        <v>485</v>
      </c>
      <c r="D19" s="194">
        <f>'[2]Mannschaften'!H120</f>
        <v>536</v>
      </c>
      <c r="E19" s="194">
        <f>'[2]Mannschaften'!H121</f>
        <v>547</v>
      </c>
      <c r="F19" s="194">
        <f>'[2]Mannschaften'!H122</f>
        <v>615</v>
      </c>
      <c r="G19" s="194"/>
      <c r="H19" s="194"/>
      <c r="I19" s="194" t="str">
        <f>'[2]Mannschaften'!H123</f>
        <v> </v>
      </c>
      <c r="J19" s="34">
        <f>'[2]Mannschaften'!H124</f>
        <v>2183</v>
      </c>
    </row>
    <row r="20" spans="1:10" ht="18">
      <c r="A20" s="195" t="s">
        <v>77</v>
      </c>
      <c r="B20" s="199" t="str">
        <f>'[2]Mannschaften'!D44</f>
        <v>BSG Moers</v>
      </c>
      <c r="C20" s="200">
        <f>'[2]Mannschaften'!H47</f>
        <v>523</v>
      </c>
      <c r="D20" s="200">
        <f>'[2]Mannschaften'!H48</f>
        <v>565</v>
      </c>
      <c r="E20" s="200">
        <f>'[2]Mannschaften'!H49</f>
        <v>504</v>
      </c>
      <c r="F20" s="200">
        <f>'[2]Mannschaften'!H50</f>
        <v>582</v>
      </c>
      <c r="G20" s="200"/>
      <c r="H20" s="200"/>
      <c r="I20" s="200" t="str">
        <f>'[2]Mannschaften'!H51</f>
        <v> </v>
      </c>
      <c r="J20" s="201">
        <f>'[2]Mannschaften'!H52</f>
        <v>2174</v>
      </c>
    </row>
    <row r="21" spans="1:10" ht="18">
      <c r="A21" s="202" t="s">
        <v>80</v>
      </c>
      <c r="B21" s="199"/>
      <c r="C21" s="200" t="str">
        <f>'[2]Mannschaften'!H59</f>
        <v> </v>
      </c>
      <c r="D21" s="200" t="str">
        <f>'[2]Mannschaften'!H60</f>
        <v> </v>
      </c>
      <c r="E21" s="200" t="str">
        <f>'[2]Mannschaften'!H61</f>
        <v> </v>
      </c>
      <c r="F21" s="200" t="str">
        <f>'[2]Mannschaften'!H62</f>
        <v> </v>
      </c>
      <c r="G21" s="200"/>
      <c r="H21" s="200"/>
      <c r="I21" s="200" t="str">
        <f>'[2]Mannschaften'!H63</f>
        <v> </v>
      </c>
      <c r="J21" s="201">
        <f>'[2]Mannschaften'!H64</f>
        <v>0</v>
      </c>
    </row>
    <row r="22" spans="1:10" ht="18">
      <c r="A22" s="203"/>
      <c r="B22" s="204"/>
      <c r="C22" s="205"/>
      <c r="D22" s="205"/>
      <c r="E22" s="205"/>
      <c r="F22" s="205"/>
      <c r="G22" s="205"/>
      <c r="H22" s="205"/>
      <c r="I22" s="205"/>
      <c r="J22" s="206"/>
    </row>
  </sheetData>
  <mergeCells count="12">
    <mergeCell ref="A10:A11"/>
    <mergeCell ref="B10:B11"/>
    <mergeCell ref="C10:I10"/>
    <mergeCell ref="J10:J11"/>
    <mergeCell ref="A6:B6"/>
    <mergeCell ref="C6:H6"/>
    <mergeCell ref="I6:J6"/>
    <mergeCell ref="A8:J8"/>
    <mergeCell ref="A1:J1"/>
    <mergeCell ref="A2:J2"/>
    <mergeCell ref="A4:G4"/>
    <mergeCell ref="H4:J4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A1" sqref="A1:L1"/>
    </sheetView>
  </sheetViews>
  <sheetFormatPr defaultColWidth="11.421875" defaultRowHeight="12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8">
      <c r="A4" s="5" t="s">
        <v>224</v>
      </c>
      <c r="B4" s="5"/>
      <c r="C4" s="5"/>
      <c r="D4" s="5"/>
      <c r="E4" s="5"/>
      <c r="F4" s="71"/>
      <c r="G4" s="71"/>
      <c r="H4" s="71"/>
      <c r="I4" s="71"/>
      <c r="J4" s="71"/>
      <c r="K4" s="71"/>
      <c r="L4" s="71"/>
    </row>
    <row r="5" spans="1:12" ht="12.75">
      <c r="A5" s="72"/>
      <c r="B5" s="73"/>
      <c r="C5" s="73"/>
      <c r="D5" s="74"/>
      <c r="E5" s="73"/>
      <c r="F5" s="73"/>
      <c r="G5" s="74"/>
      <c r="H5" s="74"/>
      <c r="I5" s="74"/>
      <c r="J5" s="74"/>
      <c r="K5" s="74"/>
      <c r="L5" s="74"/>
    </row>
    <row r="6" spans="1:12" ht="15">
      <c r="A6" s="10" t="s">
        <v>225</v>
      </c>
      <c r="B6" s="10"/>
      <c r="C6" s="10"/>
      <c r="D6" s="10"/>
      <c r="E6" s="11" t="s">
        <v>47</v>
      </c>
      <c r="F6" s="11"/>
      <c r="G6" s="11"/>
      <c r="H6" s="11"/>
      <c r="I6" s="11"/>
      <c r="J6" s="12">
        <v>37806</v>
      </c>
      <c r="K6" s="12"/>
      <c r="L6" s="12"/>
    </row>
    <row r="7" spans="1:12" ht="12.75">
      <c r="A7" s="72"/>
      <c r="B7" s="73"/>
      <c r="C7" s="73"/>
      <c r="D7" s="74"/>
      <c r="E7" s="73"/>
      <c r="F7" s="73"/>
      <c r="G7" s="74"/>
      <c r="H7" s="74"/>
      <c r="I7" s="74"/>
      <c r="J7" s="74"/>
      <c r="K7" s="74"/>
      <c r="L7" s="74"/>
    </row>
    <row r="8" spans="1:12" ht="12.75">
      <c r="A8" s="75" t="s">
        <v>48</v>
      </c>
      <c r="B8" s="76" t="s">
        <v>49</v>
      </c>
      <c r="C8" s="76" t="s">
        <v>50</v>
      </c>
      <c r="D8" s="77" t="s">
        <v>51</v>
      </c>
      <c r="E8" s="78" t="s">
        <v>52</v>
      </c>
      <c r="F8" s="78" t="s">
        <v>53</v>
      </c>
      <c r="G8" s="78" t="s">
        <v>12</v>
      </c>
      <c r="H8" s="78"/>
      <c r="I8" s="78"/>
      <c r="J8" s="78"/>
      <c r="K8" s="79" t="s">
        <v>54</v>
      </c>
      <c r="L8" s="80" t="s">
        <v>55</v>
      </c>
    </row>
    <row r="9" spans="1:12" ht="13.5" thickBot="1">
      <c r="A9" s="81"/>
      <c r="B9" s="82"/>
      <c r="C9" s="83"/>
      <c r="D9" s="84"/>
      <c r="E9" s="85"/>
      <c r="F9" s="85"/>
      <c r="G9" s="86">
        <v>21</v>
      </c>
      <c r="H9" s="86">
        <f>G9+1</f>
        <v>22</v>
      </c>
      <c r="I9" s="86">
        <f>H9+1</f>
        <v>23</v>
      </c>
      <c r="J9" s="86">
        <f>I9+1</f>
        <v>24</v>
      </c>
      <c r="K9" s="87"/>
      <c r="L9" s="88"/>
    </row>
    <row r="10" spans="1:12" ht="18.75" thickTop="1">
      <c r="A10" s="89"/>
      <c r="B10" s="131" t="s">
        <v>226</v>
      </c>
      <c r="C10" s="90">
        <v>1</v>
      </c>
      <c r="D10" s="91">
        <v>152</v>
      </c>
      <c r="E10" s="92" t="s">
        <v>227</v>
      </c>
      <c r="F10" s="92" t="s">
        <v>201</v>
      </c>
      <c r="G10" s="93">
        <v>147</v>
      </c>
      <c r="H10" s="93">
        <v>147</v>
      </c>
      <c r="I10" s="93">
        <v>144</v>
      </c>
      <c r="J10" s="93">
        <v>146</v>
      </c>
      <c r="K10" s="94">
        <f aca="true" t="shared" si="0" ref="K10:K47">G10+H10+I10+J10</f>
        <v>584</v>
      </c>
      <c r="L10" s="95" t="s">
        <v>59</v>
      </c>
    </row>
    <row r="11" spans="1:12" ht="18">
      <c r="A11" s="96"/>
      <c r="B11" s="97" t="s">
        <v>226</v>
      </c>
      <c r="C11" s="97">
        <v>1</v>
      </c>
      <c r="D11" s="97">
        <v>151</v>
      </c>
      <c r="E11" s="98" t="s">
        <v>228</v>
      </c>
      <c r="F11" s="98" t="s">
        <v>229</v>
      </c>
      <c r="G11" s="97">
        <v>124</v>
      </c>
      <c r="H11" s="97">
        <v>141</v>
      </c>
      <c r="I11" s="97">
        <v>148</v>
      </c>
      <c r="J11" s="97">
        <v>134</v>
      </c>
      <c r="K11" s="100">
        <f t="shared" si="0"/>
        <v>547</v>
      </c>
      <c r="L11" s="111" t="s">
        <v>61</v>
      </c>
    </row>
    <row r="12" spans="1:12" ht="18">
      <c r="A12" s="96"/>
      <c r="B12" s="97" t="s">
        <v>226</v>
      </c>
      <c r="C12" s="97">
        <v>1</v>
      </c>
      <c r="D12" s="91">
        <v>155</v>
      </c>
      <c r="E12" s="98" t="s">
        <v>230</v>
      </c>
      <c r="F12" s="98" t="s">
        <v>231</v>
      </c>
      <c r="G12" s="97">
        <v>128</v>
      </c>
      <c r="H12" s="97">
        <v>142</v>
      </c>
      <c r="I12" s="97">
        <v>136</v>
      </c>
      <c r="J12" s="97">
        <v>134</v>
      </c>
      <c r="K12" s="100">
        <f t="shared" si="0"/>
        <v>540</v>
      </c>
      <c r="L12" s="111" t="s">
        <v>63</v>
      </c>
    </row>
    <row r="13" spans="1:12" ht="18">
      <c r="A13" s="96"/>
      <c r="B13" s="97" t="s">
        <v>226</v>
      </c>
      <c r="C13" s="97">
        <v>1</v>
      </c>
      <c r="D13" s="97">
        <v>158</v>
      </c>
      <c r="E13" s="98" t="s">
        <v>232</v>
      </c>
      <c r="F13" s="113" t="s">
        <v>82</v>
      </c>
      <c r="G13" s="97">
        <v>118</v>
      </c>
      <c r="H13" s="97">
        <v>146</v>
      </c>
      <c r="I13" s="97">
        <v>125</v>
      </c>
      <c r="J13" s="97">
        <v>133</v>
      </c>
      <c r="K13" s="100">
        <f t="shared" si="0"/>
        <v>522</v>
      </c>
      <c r="L13" s="111" t="s">
        <v>65</v>
      </c>
    </row>
    <row r="14" spans="1:12" ht="18">
      <c r="A14" s="96"/>
      <c r="B14" s="97" t="s">
        <v>226</v>
      </c>
      <c r="C14" s="97">
        <v>1</v>
      </c>
      <c r="D14" s="91">
        <v>154</v>
      </c>
      <c r="E14" s="98" t="s">
        <v>233</v>
      </c>
      <c r="F14" s="98" t="s">
        <v>126</v>
      </c>
      <c r="G14" s="97">
        <v>124</v>
      </c>
      <c r="H14" s="97">
        <v>105</v>
      </c>
      <c r="I14" s="97">
        <v>146</v>
      </c>
      <c r="J14" s="97">
        <v>130</v>
      </c>
      <c r="K14" s="100">
        <f t="shared" si="0"/>
        <v>505</v>
      </c>
      <c r="L14" s="111" t="s">
        <v>66</v>
      </c>
    </row>
    <row r="15" spans="1:12" ht="18">
      <c r="A15" s="96"/>
      <c r="B15" s="97" t="s">
        <v>226</v>
      </c>
      <c r="C15" s="97">
        <v>1</v>
      </c>
      <c r="D15" s="97">
        <v>159</v>
      </c>
      <c r="E15" s="98" t="s">
        <v>234</v>
      </c>
      <c r="F15" s="113" t="s">
        <v>119</v>
      </c>
      <c r="G15" s="97">
        <v>115</v>
      </c>
      <c r="H15" s="97">
        <v>132</v>
      </c>
      <c r="I15" s="97">
        <v>126</v>
      </c>
      <c r="J15" s="97">
        <v>122</v>
      </c>
      <c r="K15" s="100">
        <f t="shared" si="0"/>
        <v>495</v>
      </c>
      <c r="L15" s="111" t="s">
        <v>69</v>
      </c>
    </row>
    <row r="16" spans="1:12" ht="18">
      <c r="A16" s="96"/>
      <c r="B16" s="97" t="s">
        <v>226</v>
      </c>
      <c r="C16" s="97">
        <v>1</v>
      </c>
      <c r="D16" s="91">
        <v>156</v>
      </c>
      <c r="E16" s="98" t="s">
        <v>235</v>
      </c>
      <c r="F16" s="113" t="s">
        <v>142</v>
      </c>
      <c r="G16" s="97">
        <v>109</v>
      </c>
      <c r="H16" s="97">
        <v>115</v>
      </c>
      <c r="I16" s="97">
        <v>92</v>
      </c>
      <c r="J16" s="97">
        <v>93</v>
      </c>
      <c r="K16" s="100">
        <f t="shared" si="0"/>
        <v>409</v>
      </c>
      <c r="L16" s="111" t="s">
        <v>71</v>
      </c>
    </row>
    <row r="17" spans="1:12" ht="18.75" thickBot="1">
      <c r="A17" s="102"/>
      <c r="B17" s="103" t="s">
        <v>226</v>
      </c>
      <c r="C17" s="103">
        <v>1</v>
      </c>
      <c r="D17" s="103">
        <v>153</v>
      </c>
      <c r="E17" s="104" t="s">
        <v>236</v>
      </c>
      <c r="F17" s="104" t="s">
        <v>105</v>
      </c>
      <c r="G17" s="103"/>
      <c r="H17" s="103"/>
      <c r="I17" s="103"/>
      <c r="J17" s="103"/>
      <c r="K17" s="105">
        <f t="shared" si="0"/>
        <v>0</v>
      </c>
      <c r="L17" s="106" t="s">
        <v>74</v>
      </c>
    </row>
    <row r="18" spans="1:12" ht="18">
      <c r="A18" s="107"/>
      <c r="B18" s="91" t="s">
        <v>226</v>
      </c>
      <c r="C18" s="91">
        <v>2</v>
      </c>
      <c r="D18" s="91">
        <v>161</v>
      </c>
      <c r="E18" s="108" t="s">
        <v>237</v>
      </c>
      <c r="F18" s="108" t="s">
        <v>201</v>
      </c>
      <c r="G18" s="91">
        <v>140</v>
      </c>
      <c r="H18" s="91">
        <v>137</v>
      </c>
      <c r="I18" s="91">
        <v>149</v>
      </c>
      <c r="J18" s="91">
        <v>147</v>
      </c>
      <c r="K18" s="109">
        <f t="shared" si="0"/>
        <v>573</v>
      </c>
      <c r="L18" s="110" t="s">
        <v>59</v>
      </c>
    </row>
    <row r="19" spans="1:12" ht="18">
      <c r="A19" s="96"/>
      <c r="B19" s="97" t="s">
        <v>226</v>
      </c>
      <c r="C19" s="97">
        <v>2</v>
      </c>
      <c r="D19" s="91">
        <v>165</v>
      </c>
      <c r="E19" s="98" t="s">
        <v>238</v>
      </c>
      <c r="F19" s="98" t="s">
        <v>155</v>
      </c>
      <c r="G19" s="97">
        <v>124</v>
      </c>
      <c r="H19" s="97">
        <v>118</v>
      </c>
      <c r="I19" s="97">
        <v>143</v>
      </c>
      <c r="J19" s="97">
        <v>138</v>
      </c>
      <c r="K19" s="100">
        <f t="shared" si="0"/>
        <v>523</v>
      </c>
      <c r="L19" s="111" t="s">
        <v>61</v>
      </c>
    </row>
    <row r="20" spans="1:12" ht="18">
      <c r="A20" s="96"/>
      <c r="B20" s="97" t="s">
        <v>226</v>
      </c>
      <c r="C20" s="97">
        <v>2</v>
      </c>
      <c r="D20" s="97">
        <v>160</v>
      </c>
      <c r="E20" s="98" t="s">
        <v>239</v>
      </c>
      <c r="F20" s="113" t="s">
        <v>240</v>
      </c>
      <c r="G20" s="97">
        <v>129</v>
      </c>
      <c r="H20" s="97">
        <v>122</v>
      </c>
      <c r="I20" s="97">
        <v>124</v>
      </c>
      <c r="J20" s="97">
        <v>145</v>
      </c>
      <c r="K20" s="100">
        <f t="shared" si="0"/>
        <v>520</v>
      </c>
      <c r="L20" s="111" t="s">
        <v>63</v>
      </c>
    </row>
    <row r="21" spans="1:12" ht="18">
      <c r="A21" s="96"/>
      <c r="B21" s="97" t="s">
        <v>226</v>
      </c>
      <c r="C21" s="97">
        <v>2</v>
      </c>
      <c r="D21" s="91">
        <v>163</v>
      </c>
      <c r="E21" s="98" t="s">
        <v>241</v>
      </c>
      <c r="F21" s="113" t="s">
        <v>149</v>
      </c>
      <c r="G21" s="97">
        <v>98</v>
      </c>
      <c r="H21" s="97">
        <v>131</v>
      </c>
      <c r="I21" s="97">
        <v>141</v>
      </c>
      <c r="J21" s="97">
        <v>141</v>
      </c>
      <c r="K21" s="100">
        <f t="shared" si="0"/>
        <v>511</v>
      </c>
      <c r="L21" s="111" t="s">
        <v>65</v>
      </c>
    </row>
    <row r="22" spans="1:12" ht="18">
      <c r="A22" s="96"/>
      <c r="B22" s="97" t="s">
        <v>226</v>
      </c>
      <c r="C22" s="97">
        <v>2</v>
      </c>
      <c r="D22" s="97">
        <v>162</v>
      </c>
      <c r="E22" s="98" t="s">
        <v>242</v>
      </c>
      <c r="F22" s="98" t="s">
        <v>153</v>
      </c>
      <c r="G22" s="97">
        <v>137</v>
      </c>
      <c r="H22" s="97">
        <v>139</v>
      </c>
      <c r="I22" s="97">
        <v>125</v>
      </c>
      <c r="J22" s="97">
        <v>103</v>
      </c>
      <c r="K22" s="100">
        <f t="shared" si="0"/>
        <v>504</v>
      </c>
      <c r="L22" s="111" t="s">
        <v>66</v>
      </c>
    </row>
    <row r="23" spans="1:12" ht="18">
      <c r="A23" s="96"/>
      <c r="B23" s="97" t="s">
        <v>226</v>
      </c>
      <c r="C23" s="97">
        <v>2</v>
      </c>
      <c r="D23" s="91">
        <v>166</v>
      </c>
      <c r="E23" s="98" t="s">
        <v>243</v>
      </c>
      <c r="F23" s="113" t="s">
        <v>146</v>
      </c>
      <c r="G23" s="97">
        <v>116</v>
      </c>
      <c r="H23" s="97">
        <v>126</v>
      </c>
      <c r="I23" s="97">
        <v>119</v>
      </c>
      <c r="J23" s="97">
        <v>107</v>
      </c>
      <c r="K23" s="100">
        <f t="shared" si="0"/>
        <v>468</v>
      </c>
      <c r="L23" s="111" t="s">
        <v>69</v>
      </c>
    </row>
    <row r="24" spans="1:12" ht="18.75" thickBot="1">
      <c r="A24" s="102"/>
      <c r="B24" s="103" t="s">
        <v>226</v>
      </c>
      <c r="C24" s="103">
        <v>2</v>
      </c>
      <c r="D24" s="103">
        <v>164</v>
      </c>
      <c r="E24" s="104" t="s">
        <v>244</v>
      </c>
      <c r="F24" s="104" t="s">
        <v>240</v>
      </c>
      <c r="G24" s="103">
        <v>99</v>
      </c>
      <c r="H24" s="103">
        <v>107</v>
      </c>
      <c r="I24" s="103">
        <v>78</v>
      </c>
      <c r="J24" s="103">
        <v>105</v>
      </c>
      <c r="K24" s="105">
        <f t="shared" si="0"/>
        <v>389</v>
      </c>
      <c r="L24" s="106" t="s">
        <v>71</v>
      </c>
    </row>
    <row r="25" spans="1:12" ht="18">
      <c r="A25" s="107"/>
      <c r="B25" s="91" t="s">
        <v>245</v>
      </c>
      <c r="C25" s="91">
        <v>1</v>
      </c>
      <c r="D25" s="91">
        <v>171</v>
      </c>
      <c r="E25" s="108" t="s">
        <v>246</v>
      </c>
      <c r="F25" s="108" t="s">
        <v>240</v>
      </c>
      <c r="G25" s="91">
        <v>133</v>
      </c>
      <c r="H25" s="91">
        <v>152</v>
      </c>
      <c r="I25" s="91">
        <v>119</v>
      </c>
      <c r="J25" s="91">
        <v>132</v>
      </c>
      <c r="K25" s="109">
        <f t="shared" si="0"/>
        <v>536</v>
      </c>
      <c r="L25" s="110" t="s">
        <v>59</v>
      </c>
    </row>
    <row r="26" spans="1:12" ht="18">
      <c r="A26" s="96"/>
      <c r="B26" s="97" t="s">
        <v>245</v>
      </c>
      <c r="C26" s="97">
        <v>1</v>
      </c>
      <c r="D26" s="91">
        <v>168</v>
      </c>
      <c r="E26" s="98" t="s">
        <v>247</v>
      </c>
      <c r="F26" s="113" t="s">
        <v>248</v>
      </c>
      <c r="G26" s="97">
        <v>117</v>
      </c>
      <c r="H26" s="97">
        <v>124</v>
      </c>
      <c r="I26" s="97">
        <v>121</v>
      </c>
      <c r="J26" s="97">
        <v>135</v>
      </c>
      <c r="K26" s="100">
        <f t="shared" si="0"/>
        <v>497</v>
      </c>
      <c r="L26" s="111" t="s">
        <v>61</v>
      </c>
    </row>
    <row r="27" spans="1:12" ht="18">
      <c r="A27" s="96"/>
      <c r="B27" s="97" t="s">
        <v>245</v>
      </c>
      <c r="C27" s="97">
        <v>1</v>
      </c>
      <c r="D27" s="97">
        <v>169</v>
      </c>
      <c r="E27" s="98" t="s">
        <v>249</v>
      </c>
      <c r="F27" s="113" t="s">
        <v>146</v>
      </c>
      <c r="G27" s="97">
        <v>96</v>
      </c>
      <c r="H27" s="97">
        <v>113</v>
      </c>
      <c r="I27" s="97">
        <v>111</v>
      </c>
      <c r="J27" s="97">
        <v>131</v>
      </c>
      <c r="K27" s="100">
        <f t="shared" si="0"/>
        <v>451</v>
      </c>
      <c r="L27" s="111" t="s">
        <v>63</v>
      </c>
    </row>
    <row r="28" spans="1:12" ht="18.75" thickBot="1">
      <c r="A28" s="102"/>
      <c r="B28" s="103" t="s">
        <v>245</v>
      </c>
      <c r="C28" s="103">
        <v>1</v>
      </c>
      <c r="D28" s="103">
        <v>170</v>
      </c>
      <c r="E28" s="104" t="s">
        <v>250</v>
      </c>
      <c r="F28" s="104" t="s">
        <v>135</v>
      </c>
      <c r="G28" s="103">
        <v>105</v>
      </c>
      <c r="H28" s="103">
        <v>91</v>
      </c>
      <c r="I28" s="103">
        <v>120</v>
      </c>
      <c r="J28" s="103">
        <v>64</v>
      </c>
      <c r="K28" s="105">
        <f t="shared" si="0"/>
        <v>380</v>
      </c>
      <c r="L28" s="106" t="s">
        <v>65</v>
      </c>
    </row>
    <row r="29" spans="1:12" ht="18">
      <c r="A29" s="107"/>
      <c r="B29" s="91" t="s">
        <v>245</v>
      </c>
      <c r="C29" s="91">
        <v>2</v>
      </c>
      <c r="D29" s="91">
        <v>177</v>
      </c>
      <c r="E29" s="108" t="s">
        <v>251</v>
      </c>
      <c r="F29" s="108" t="s">
        <v>117</v>
      </c>
      <c r="G29" s="91">
        <v>141</v>
      </c>
      <c r="H29" s="91">
        <v>119</v>
      </c>
      <c r="I29" s="91">
        <v>155</v>
      </c>
      <c r="J29" s="91">
        <v>139</v>
      </c>
      <c r="K29" s="109">
        <f t="shared" si="0"/>
        <v>554</v>
      </c>
      <c r="L29" s="110" t="s">
        <v>59</v>
      </c>
    </row>
    <row r="30" spans="1:12" ht="18">
      <c r="A30" s="96"/>
      <c r="B30" s="97" t="s">
        <v>245</v>
      </c>
      <c r="C30" s="97">
        <v>2</v>
      </c>
      <c r="D30" s="91">
        <v>172</v>
      </c>
      <c r="E30" s="113" t="s">
        <v>252</v>
      </c>
      <c r="F30" s="113" t="s">
        <v>231</v>
      </c>
      <c r="G30" s="114">
        <v>128</v>
      </c>
      <c r="H30" s="114">
        <v>124</v>
      </c>
      <c r="I30" s="114">
        <v>139</v>
      </c>
      <c r="J30" s="114">
        <v>126</v>
      </c>
      <c r="K30" s="115">
        <f t="shared" si="0"/>
        <v>517</v>
      </c>
      <c r="L30" s="111" t="s">
        <v>61</v>
      </c>
    </row>
    <row r="31" spans="1:12" ht="18">
      <c r="A31" s="96"/>
      <c r="B31" s="97" t="s">
        <v>245</v>
      </c>
      <c r="C31" s="97">
        <v>2</v>
      </c>
      <c r="D31" s="91">
        <v>173</v>
      </c>
      <c r="E31" s="113" t="s">
        <v>253</v>
      </c>
      <c r="F31" s="113" t="s">
        <v>153</v>
      </c>
      <c r="G31" s="114">
        <v>118</v>
      </c>
      <c r="H31" s="114">
        <v>125</v>
      </c>
      <c r="I31" s="114">
        <v>124</v>
      </c>
      <c r="J31" s="114">
        <v>129</v>
      </c>
      <c r="K31" s="115">
        <f t="shared" si="0"/>
        <v>496</v>
      </c>
      <c r="L31" s="111" t="s">
        <v>63</v>
      </c>
    </row>
    <row r="32" spans="1:12" ht="18">
      <c r="A32" s="96"/>
      <c r="B32" s="97" t="s">
        <v>245</v>
      </c>
      <c r="C32" s="97">
        <v>2</v>
      </c>
      <c r="D32" s="97">
        <v>175</v>
      </c>
      <c r="E32" s="98" t="s">
        <v>254</v>
      </c>
      <c r="F32" s="98" t="s">
        <v>153</v>
      </c>
      <c r="G32" s="97">
        <v>80</v>
      </c>
      <c r="H32" s="97">
        <v>137</v>
      </c>
      <c r="I32" s="97">
        <v>127</v>
      </c>
      <c r="J32" s="97">
        <v>106</v>
      </c>
      <c r="K32" s="100">
        <f t="shared" si="0"/>
        <v>450</v>
      </c>
      <c r="L32" s="111" t="s">
        <v>65</v>
      </c>
    </row>
    <row r="33" spans="1:12" ht="18.75" thickBot="1">
      <c r="A33" s="102"/>
      <c r="B33" s="103" t="s">
        <v>245</v>
      </c>
      <c r="C33" s="103">
        <v>2</v>
      </c>
      <c r="D33" s="103">
        <v>176</v>
      </c>
      <c r="E33" s="104" t="s">
        <v>255</v>
      </c>
      <c r="F33" s="104" t="s">
        <v>76</v>
      </c>
      <c r="G33" s="103">
        <v>110</v>
      </c>
      <c r="H33" s="103">
        <v>100</v>
      </c>
      <c r="I33" s="103">
        <v>111</v>
      </c>
      <c r="J33" s="103">
        <v>109</v>
      </c>
      <c r="K33" s="105">
        <f t="shared" si="0"/>
        <v>430</v>
      </c>
      <c r="L33" s="106" t="s">
        <v>66</v>
      </c>
    </row>
    <row r="34" spans="1:12" ht="18.75" thickBot="1">
      <c r="A34" s="116"/>
      <c r="B34" s="117" t="s">
        <v>256</v>
      </c>
      <c r="C34" s="91">
        <v>2</v>
      </c>
      <c r="D34" s="86">
        <v>178</v>
      </c>
      <c r="E34" s="92" t="s">
        <v>257</v>
      </c>
      <c r="F34" s="108" t="s">
        <v>258</v>
      </c>
      <c r="G34" s="93">
        <v>132</v>
      </c>
      <c r="H34" s="93">
        <v>141</v>
      </c>
      <c r="I34" s="93">
        <v>144</v>
      </c>
      <c r="J34" s="93">
        <v>127</v>
      </c>
      <c r="K34" s="94">
        <f t="shared" si="0"/>
        <v>544</v>
      </c>
      <c r="L34" s="95" t="s">
        <v>59</v>
      </c>
    </row>
    <row r="35" spans="1:12" ht="18.75" thickTop="1">
      <c r="A35" s="89"/>
      <c r="B35" s="131" t="s">
        <v>259</v>
      </c>
      <c r="C35" s="90">
        <v>1</v>
      </c>
      <c r="D35" s="90">
        <v>180</v>
      </c>
      <c r="E35" s="123" t="s">
        <v>260</v>
      </c>
      <c r="F35" s="123" t="s">
        <v>121</v>
      </c>
      <c r="G35" s="90">
        <v>154</v>
      </c>
      <c r="H35" s="90">
        <v>165</v>
      </c>
      <c r="I35" s="90">
        <v>165</v>
      </c>
      <c r="J35" s="90">
        <v>157</v>
      </c>
      <c r="K35" s="124">
        <f t="shared" si="0"/>
        <v>641</v>
      </c>
      <c r="L35" s="125" t="s">
        <v>59</v>
      </c>
    </row>
    <row r="36" spans="1:12" ht="18">
      <c r="A36" s="96"/>
      <c r="B36" s="97" t="s">
        <v>259</v>
      </c>
      <c r="C36" s="114">
        <v>1</v>
      </c>
      <c r="D36" s="97">
        <v>179</v>
      </c>
      <c r="E36" s="113" t="s">
        <v>261</v>
      </c>
      <c r="F36" s="108" t="s">
        <v>262</v>
      </c>
      <c r="G36" s="114">
        <v>163</v>
      </c>
      <c r="H36" s="114">
        <v>159</v>
      </c>
      <c r="I36" s="114">
        <v>164</v>
      </c>
      <c r="J36" s="114">
        <v>137</v>
      </c>
      <c r="K36" s="115">
        <f t="shared" si="0"/>
        <v>623</v>
      </c>
      <c r="L36" s="111" t="s">
        <v>61</v>
      </c>
    </row>
    <row r="37" spans="1:12" ht="18">
      <c r="A37" s="96"/>
      <c r="B37" s="97" t="s">
        <v>259</v>
      </c>
      <c r="C37" s="114">
        <v>1</v>
      </c>
      <c r="D37" s="91">
        <v>181</v>
      </c>
      <c r="E37" s="113" t="s">
        <v>263</v>
      </c>
      <c r="F37" s="130" t="s">
        <v>264</v>
      </c>
      <c r="G37" s="114">
        <v>144</v>
      </c>
      <c r="H37" s="114">
        <v>146</v>
      </c>
      <c r="I37" s="114">
        <v>148</v>
      </c>
      <c r="J37" s="114">
        <v>148</v>
      </c>
      <c r="K37" s="115">
        <f t="shared" si="0"/>
        <v>586</v>
      </c>
      <c r="L37" s="111" t="s">
        <v>63</v>
      </c>
    </row>
    <row r="38" spans="1:12" ht="18">
      <c r="A38" s="96"/>
      <c r="B38" s="97" t="s">
        <v>259</v>
      </c>
      <c r="C38" s="114">
        <v>1</v>
      </c>
      <c r="D38" s="97">
        <v>183</v>
      </c>
      <c r="E38" s="113" t="s">
        <v>265</v>
      </c>
      <c r="F38" s="98" t="s">
        <v>258</v>
      </c>
      <c r="G38" s="114">
        <v>147</v>
      </c>
      <c r="H38" s="114">
        <v>145</v>
      </c>
      <c r="I38" s="114">
        <v>141</v>
      </c>
      <c r="J38" s="114">
        <v>112</v>
      </c>
      <c r="K38" s="115">
        <f t="shared" si="0"/>
        <v>545</v>
      </c>
      <c r="L38" s="111" t="s">
        <v>65</v>
      </c>
    </row>
    <row r="39" spans="1:12" ht="18">
      <c r="A39" s="96"/>
      <c r="B39" s="97" t="s">
        <v>259</v>
      </c>
      <c r="C39" s="97">
        <v>1</v>
      </c>
      <c r="D39" s="97">
        <v>184</v>
      </c>
      <c r="E39" s="98" t="s">
        <v>266</v>
      </c>
      <c r="F39" s="98" t="s">
        <v>262</v>
      </c>
      <c r="G39" s="97">
        <v>136</v>
      </c>
      <c r="H39" s="97">
        <v>127</v>
      </c>
      <c r="I39" s="97">
        <v>133</v>
      </c>
      <c r="J39" s="97">
        <v>129</v>
      </c>
      <c r="K39" s="100">
        <f t="shared" si="0"/>
        <v>525</v>
      </c>
      <c r="L39" s="111" t="s">
        <v>66</v>
      </c>
    </row>
    <row r="40" spans="1:12" ht="18">
      <c r="A40" s="107"/>
      <c r="B40" s="91" t="s">
        <v>259</v>
      </c>
      <c r="C40" s="91">
        <v>1</v>
      </c>
      <c r="D40" s="91">
        <v>182</v>
      </c>
      <c r="E40" s="108" t="s">
        <v>267</v>
      </c>
      <c r="F40" s="108" t="s">
        <v>262</v>
      </c>
      <c r="G40" s="91">
        <v>130</v>
      </c>
      <c r="H40" s="91">
        <v>137</v>
      </c>
      <c r="I40" s="91">
        <v>111</v>
      </c>
      <c r="J40" s="91">
        <v>122</v>
      </c>
      <c r="K40" s="109">
        <f t="shared" si="0"/>
        <v>500</v>
      </c>
      <c r="L40" s="110" t="s">
        <v>69</v>
      </c>
    </row>
    <row r="41" spans="1:12" ht="18.75" thickBot="1">
      <c r="A41" s="102"/>
      <c r="B41" s="103" t="s">
        <v>259</v>
      </c>
      <c r="C41" s="103">
        <v>1</v>
      </c>
      <c r="D41" s="103">
        <v>185</v>
      </c>
      <c r="E41" s="104" t="s">
        <v>268</v>
      </c>
      <c r="F41" s="104" t="s">
        <v>269</v>
      </c>
      <c r="G41" s="103">
        <v>124</v>
      </c>
      <c r="H41" s="103">
        <v>114</v>
      </c>
      <c r="I41" s="103">
        <v>125</v>
      </c>
      <c r="J41" s="103">
        <v>131</v>
      </c>
      <c r="K41" s="105">
        <f t="shared" si="0"/>
        <v>494</v>
      </c>
      <c r="L41" s="106" t="s">
        <v>71</v>
      </c>
    </row>
    <row r="42" spans="1:12" ht="18">
      <c r="A42" s="107"/>
      <c r="B42" s="91" t="s">
        <v>259</v>
      </c>
      <c r="C42" s="91">
        <v>2</v>
      </c>
      <c r="D42" s="91">
        <v>187</v>
      </c>
      <c r="E42" s="108" t="s">
        <v>270</v>
      </c>
      <c r="F42" s="108" t="s">
        <v>269</v>
      </c>
      <c r="G42" s="91">
        <v>173</v>
      </c>
      <c r="H42" s="91">
        <v>155</v>
      </c>
      <c r="I42" s="91">
        <v>159</v>
      </c>
      <c r="J42" s="91">
        <v>160</v>
      </c>
      <c r="K42" s="109">
        <f t="shared" si="0"/>
        <v>647</v>
      </c>
      <c r="L42" s="110" t="s">
        <v>59</v>
      </c>
    </row>
    <row r="43" spans="1:12" ht="18">
      <c r="A43" s="96"/>
      <c r="B43" s="97" t="s">
        <v>259</v>
      </c>
      <c r="C43" s="114">
        <v>2</v>
      </c>
      <c r="D43" s="91">
        <v>190</v>
      </c>
      <c r="E43" s="113" t="s">
        <v>271</v>
      </c>
      <c r="F43" s="113" t="s">
        <v>121</v>
      </c>
      <c r="G43" s="114">
        <v>147</v>
      </c>
      <c r="H43" s="114">
        <v>145</v>
      </c>
      <c r="I43" s="114">
        <v>136</v>
      </c>
      <c r="J43" s="114">
        <v>136</v>
      </c>
      <c r="K43" s="115">
        <f t="shared" si="0"/>
        <v>564</v>
      </c>
      <c r="L43" s="111" t="s">
        <v>61</v>
      </c>
    </row>
    <row r="44" spans="1:12" ht="18">
      <c r="A44" s="96"/>
      <c r="B44" s="97" t="s">
        <v>259</v>
      </c>
      <c r="C44" s="114">
        <v>2</v>
      </c>
      <c r="D44" s="97">
        <v>192</v>
      </c>
      <c r="E44" s="113" t="s">
        <v>272</v>
      </c>
      <c r="F44" s="98" t="s">
        <v>269</v>
      </c>
      <c r="G44" s="114">
        <v>148</v>
      </c>
      <c r="H44" s="114">
        <v>124</v>
      </c>
      <c r="I44" s="114">
        <v>127</v>
      </c>
      <c r="J44" s="114">
        <v>146</v>
      </c>
      <c r="K44" s="115">
        <f t="shared" si="0"/>
        <v>545</v>
      </c>
      <c r="L44" s="111" t="s">
        <v>63</v>
      </c>
    </row>
    <row r="45" spans="1:12" ht="18">
      <c r="A45" s="96"/>
      <c r="B45" s="97" t="s">
        <v>259</v>
      </c>
      <c r="C45" s="114">
        <v>2</v>
      </c>
      <c r="D45" s="91">
        <v>191</v>
      </c>
      <c r="E45" s="133" t="s">
        <v>273</v>
      </c>
      <c r="F45" s="133" t="s">
        <v>262</v>
      </c>
      <c r="G45" s="114">
        <v>132</v>
      </c>
      <c r="H45" s="114">
        <v>140</v>
      </c>
      <c r="I45" s="114">
        <v>139</v>
      </c>
      <c r="J45" s="114">
        <v>130</v>
      </c>
      <c r="K45" s="115">
        <f t="shared" si="0"/>
        <v>541</v>
      </c>
      <c r="L45" s="111" t="s">
        <v>65</v>
      </c>
    </row>
    <row r="46" spans="1:12" ht="18">
      <c r="A46" s="96"/>
      <c r="B46" s="97" t="s">
        <v>259</v>
      </c>
      <c r="C46" s="114">
        <v>2</v>
      </c>
      <c r="D46" s="97">
        <v>186</v>
      </c>
      <c r="E46" s="113" t="s">
        <v>274</v>
      </c>
      <c r="F46" s="108" t="s">
        <v>262</v>
      </c>
      <c r="G46" s="114">
        <v>120</v>
      </c>
      <c r="H46" s="114">
        <v>150</v>
      </c>
      <c r="I46" s="114">
        <v>127</v>
      </c>
      <c r="J46" s="114">
        <v>134</v>
      </c>
      <c r="K46" s="115">
        <f t="shared" si="0"/>
        <v>531</v>
      </c>
      <c r="L46" s="111" t="s">
        <v>66</v>
      </c>
    </row>
    <row r="47" spans="1:12" ht="18">
      <c r="A47" s="96"/>
      <c r="B47" s="97" t="s">
        <v>259</v>
      </c>
      <c r="C47" s="114">
        <v>2</v>
      </c>
      <c r="D47" s="91">
        <v>188</v>
      </c>
      <c r="E47" s="98" t="s">
        <v>275</v>
      </c>
      <c r="F47" s="98" t="s">
        <v>262</v>
      </c>
      <c r="G47" s="114">
        <v>120</v>
      </c>
      <c r="H47" s="114">
        <v>132</v>
      </c>
      <c r="I47" s="114">
        <v>132</v>
      </c>
      <c r="J47" s="114">
        <v>136</v>
      </c>
      <c r="K47" s="115">
        <f t="shared" si="0"/>
        <v>520</v>
      </c>
      <c r="L47" s="111" t="s">
        <v>69</v>
      </c>
    </row>
    <row r="48" spans="1:12" ht="18.75" thickBot="1">
      <c r="A48" s="102"/>
      <c r="B48" s="103" t="s">
        <v>259</v>
      </c>
      <c r="C48" s="103">
        <v>2</v>
      </c>
      <c r="D48" s="103">
        <v>189</v>
      </c>
      <c r="E48" s="104" t="s">
        <v>276</v>
      </c>
      <c r="F48" s="104" t="s">
        <v>277</v>
      </c>
      <c r="G48" s="103"/>
      <c r="H48" s="103"/>
      <c r="I48" s="103"/>
      <c r="J48" s="103"/>
      <c r="K48" s="105">
        <v>0</v>
      </c>
      <c r="L48" s="106" t="s">
        <v>71</v>
      </c>
    </row>
    <row r="49" spans="1:12" ht="18">
      <c r="A49" s="107"/>
      <c r="B49" s="108" t="s">
        <v>212</v>
      </c>
      <c r="C49" s="91">
        <v>2</v>
      </c>
      <c r="D49" s="91">
        <v>197</v>
      </c>
      <c r="E49" s="108" t="s">
        <v>278</v>
      </c>
      <c r="F49" s="92" t="s">
        <v>149</v>
      </c>
      <c r="G49" s="91">
        <v>184</v>
      </c>
      <c r="H49" s="91">
        <v>186</v>
      </c>
      <c r="I49" s="91">
        <v>181</v>
      </c>
      <c r="J49" s="91">
        <v>177</v>
      </c>
      <c r="K49" s="109">
        <f aca="true" t="shared" si="1" ref="K49:K57">G49+H49+I49+J49</f>
        <v>728</v>
      </c>
      <c r="L49" s="110" t="s">
        <v>59</v>
      </c>
    </row>
    <row r="50" spans="1:12" ht="18">
      <c r="A50" s="96"/>
      <c r="B50" s="108" t="s">
        <v>212</v>
      </c>
      <c r="C50" s="114">
        <v>2</v>
      </c>
      <c r="D50" s="97">
        <v>193</v>
      </c>
      <c r="E50" s="113" t="s">
        <v>279</v>
      </c>
      <c r="F50" s="98" t="s">
        <v>58</v>
      </c>
      <c r="G50" s="114">
        <v>179</v>
      </c>
      <c r="H50" s="114">
        <v>174</v>
      </c>
      <c r="I50" s="114">
        <v>188</v>
      </c>
      <c r="J50" s="114">
        <v>181</v>
      </c>
      <c r="K50" s="115">
        <f t="shared" si="1"/>
        <v>722</v>
      </c>
      <c r="L50" s="111" t="s">
        <v>61</v>
      </c>
    </row>
    <row r="51" spans="1:12" ht="18">
      <c r="A51" s="96"/>
      <c r="B51" s="108" t="s">
        <v>212</v>
      </c>
      <c r="C51" s="114">
        <v>2</v>
      </c>
      <c r="D51" s="91">
        <v>194</v>
      </c>
      <c r="E51" s="98" t="s">
        <v>280</v>
      </c>
      <c r="F51" s="113" t="s">
        <v>155</v>
      </c>
      <c r="G51" s="114">
        <v>151</v>
      </c>
      <c r="H51" s="114">
        <v>160</v>
      </c>
      <c r="I51" s="114">
        <v>168</v>
      </c>
      <c r="J51" s="114">
        <v>148</v>
      </c>
      <c r="K51" s="115">
        <f t="shared" si="1"/>
        <v>627</v>
      </c>
      <c r="L51" s="111" t="s">
        <v>63</v>
      </c>
    </row>
    <row r="52" spans="1:12" ht="18">
      <c r="A52" s="96"/>
      <c r="B52" s="108" t="s">
        <v>212</v>
      </c>
      <c r="C52" s="114">
        <v>2</v>
      </c>
      <c r="D52" s="97">
        <v>195</v>
      </c>
      <c r="E52" s="113" t="s">
        <v>281</v>
      </c>
      <c r="F52" s="98" t="s">
        <v>128</v>
      </c>
      <c r="G52" s="114">
        <v>122</v>
      </c>
      <c r="H52" s="114">
        <v>140</v>
      </c>
      <c r="I52" s="114">
        <v>122</v>
      </c>
      <c r="J52" s="114">
        <v>151</v>
      </c>
      <c r="K52" s="115">
        <f t="shared" si="1"/>
        <v>535</v>
      </c>
      <c r="L52" s="111" t="s">
        <v>65</v>
      </c>
    </row>
    <row r="53" spans="1:12" ht="18.75" thickBot="1">
      <c r="A53" s="102"/>
      <c r="B53" s="104" t="s">
        <v>212</v>
      </c>
      <c r="C53" s="103">
        <v>2</v>
      </c>
      <c r="D53" s="103">
        <v>196</v>
      </c>
      <c r="E53" s="104" t="s">
        <v>282</v>
      </c>
      <c r="F53" s="104" t="s">
        <v>240</v>
      </c>
      <c r="G53" s="103">
        <v>145</v>
      </c>
      <c r="H53" s="103">
        <v>131</v>
      </c>
      <c r="I53" s="103">
        <v>132</v>
      </c>
      <c r="J53" s="103">
        <v>123</v>
      </c>
      <c r="K53" s="105">
        <f t="shared" si="1"/>
        <v>531</v>
      </c>
      <c r="L53" s="106" t="s">
        <v>66</v>
      </c>
    </row>
    <row r="54" spans="1:12" ht="18">
      <c r="A54" s="107"/>
      <c r="B54" s="108" t="s">
        <v>198</v>
      </c>
      <c r="C54" s="91">
        <v>1</v>
      </c>
      <c r="D54" s="91">
        <v>200</v>
      </c>
      <c r="E54" s="108" t="s">
        <v>283</v>
      </c>
      <c r="F54" s="108" t="s">
        <v>142</v>
      </c>
      <c r="G54" s="91">
        <v>140</v>
      </c>
      <c r="H54" s="91">
        <v>160</v>
      </c>
      <c r="I54" s="91">
        <v>164</v>
      </c>
      <c r="J54" s="91">
        <v>156</v>
      </c>
      <c r="K54" s="109">
        <f t="shared" si="1"/>
        <v>620</v>
      </c>
      <c r="L54" s="110" t="s">
        <v>59</v>
      </c>
    </row>
    <row r="55" spans="1:12" ht="18">
      <c r="A55" s="96"/>
      <c r="B55" s="113" t="s">
        <v>198</v>
      </c>
      <c r="C55" s="114">
        <v>1</v>
      </c>
      <c r="D55" s="91">
        <v>198</v>
      </c>
      <c r="E55" s="113" t="s">
        <v>284</v>
      </c>
      <c r="F55" s="113" t="s">
        <v>285</v>
      </c>
      <c r="G55" s="114">
        <v>150</v>
      </c>
      <c r="H55" s="114">
        <v>151</v>
      </c>
      <c r="I55" s="114">
        <v>155</v>
      </c>
      <c r="J55" s="114">
        <v>151</v>
      </c>
      <c r="K55" s="115">
        <f t="shared" si="1"/>
        <v>607</v>
      </c>
      <c r="L55" s="111" t="s">
        <v>61</v>
      </c>
    </row>
    <row r="56" spans="1:12" ht="18">
      <c r="A56" s="107"/>
      <c r="B56" s="113" t="s">
        <v>198</v>
      </c>
      <c r="C56" s="114">
        <v>1</v>
      </c>
      <c r="D56" s="97">
        <v>201</v>
      </c>
      <c r="E56" s="113" t="s">
        <v>286</v>
      </c>
      <c r="F56" s="113" t="s">
        <v>146</v>
      </c>
      <c r="G56" s="114">
        <v>146</v>
      </c>
      <c r="H56" s="114">
        <v>133</v>
      </c>
      <c r="I56" s="114">
        <v>126</v>
      </c>
      <c r="J56" s="114">
        <v>124</v>
      </c>
      <c r="K56" s="115">
        <f t="shared" si="1"/>
        <v>529</v>
      </c>
      <c r="L56" s="110" t="s">
        <v>63</v>
      </c>
    </row>
    <row r="57" spans="1:12" ht="18">
      <c r="A57" s="107"/>
      <c r="B57" s="113" t="s">
        <v>198</v>
      </c>
      <c r="C57" s="114">
        <v>1</v>
      </c>
      <c r="D57" s="91">
        <v>199</v>
      </c>
      <c r="E57" s="113" t="s">
        <v>287</v>
      </c>
      <c r="F57" s="113" t="s">
        <v>135</v>
      </c>
      <c r="G57" s="114">
        <v>108</v>
      </c>
      <c r="H57" s="114">
        <v>120</v>
      </c>
      <c r="I57" s="114">
        <v>135</v>
      </c>
      <c r="J57" s="114">
        <v>136</v>
      </c>
      <c r="K57" s="115">
        <f t="shared" si="1"/>
        <v>499</v>
      </c>
      <c r="L57" s="110" t="s">
        <v>65</v>
      </c>
    </row>
    <row r="58" spans="1:12" ht="12.75">
      <c r="A58" s="127"/>
      <c r="B58" s="128"/>
      <c r="C58" s="128"/>
      <c r="D58" s="127"/>
      <c r="E58" s="128"/>
      <c r="F58" s="128"/>
      <c r="G58" s="127"/>
      <c r="H58" s="127"/>
      <c r="I58" s="127"/>
      <c r="J58" s="127"/>
      <c r="K58" s="127"/>
      <c r="L58" s="127"/>
    </row>
  </sheetData>
  <mergeCells count="17">
    <mergeCell ref="K8:K9"/>
    <mergeCell ref="L8:L9"/>
    <mergeCell ref="A6:D6"/>
    <mergeCell ref="E6:I6"/>
    <mergeCell ref="J6:L6"/>
    <mergeCell ref="A8:A9"/>
    <mergeCell ref="B8:B9"/>
    <mergeCell ref="C8:C9"/>
    <mergeCell ref="D8:D9"/>
    <mergeCell ref="E8:E9"/>
    <mergeCell ref="F8:F9"/>
    <mergeCell ref="G8:J8"/>
    <mergeCell ref="A1:L1"/>
    <mergeCell ref="A2:L2"/>
    <mergeCell ref="A3:L3"/>
    <mergeCell ref="A4:E4"/>
    <mergeCell ref="F4:L4"/>
  </mergeCell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Hübchen</dc:creator>
  <cp:keywords/>
  <dc:description/>
  <cp:lastModifiedBy>Martin Hübchen</cp:lastModifiedBy>
  <dcterms:created xsi:type="dcterms:W3CDTF">2003-07-08T13:51:39Z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